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960" activeTab="7"/>
  </bookViews>
  <sheets>
    <sheet name="231" sheetId="1" r:id="rId1"/>
    <sheet name="231क" sheetId="2" r:id="rId2"/>
    <sheet name="231ख" sheetId="3" r:id="rId3"/>
    <sheet name="231ग" sheetId="4" r:id="rId4"/>
    <sheet name="231घ" sheetId="5" r:id="rId5"/>
    <sheet name="231ङ" sheetId="6" r:id="rId6"/>
    <sheet name="231च" sheetId="7" r:id="rId7"/>
    <sheet name="231छ" sheetId="8" r:id="rId8"/>
    <sheet name="232" sheetId="9" r:id="rId9"/>
  </sheets>
  <externalReferences>
    <externalReference r:id="rId10"/>
    <externalReference r:id="rId11"/>
  </externalReferences>
  <definedNames>
    <definedName name="AREP">'[1]2977'!$A$1:$E$32</definedName>
    <definedName name="BPEP">'[1]3185'!$A$1:$E$100</definedName>
    <definedName name="HEP">'[1]2560'!$A$1:$E$29</definedName>
    <definedName name="MMTT">'[1]3008'!$A$1:$E$14</definedName>
    <definedName name="Monthwisesummary">'[2]Projection Summary'!$A$64:$I$117</definedName>
    <definedName name="NISP">'[1]3009'!$A$1:$E$26</definedName>
    <definedName name="_xlnm.Print_Area" localSheetId="0">'231'!$A$1:$L$41</definedName>
    <definedName name="_xlnm.Print_Area" localSheetId="1">'231क'!$A$1:$F$56</definedName>
    <definedName name="_xlnm.Print_Area" localSheetId="2">'231ख'!$A$1:$I$53</definedName>
    <definedName name="_xlnm.Print_Area" localSheetId="3">'231ग'!$A$1:$H$43</definedName>
    <definedName name="_xlnm.Print_Area" localSheetId="4">'231घ'!$A$1:$R$30</definedName>
    <definedName name="_xlnm.Print_Area" localSheetId="5">'231ङ'!$A$1:$J$33</definedName>
    <definedName name="_xlnm.Print_Area" localSheetId="6">'231च'!$A$1:$M$29</definedName>
    <definedName name="_xlnm.Print_Area" localSheetId="7">'231छ'!$A$1:$I$102</definedName>
    <definedName name="_xlnm.Print_Area" localSheetId="8">'232'!$A$1:$P$43</definedName>
    <definedName name="RMDP">'[1]3293'!$A$1:$E$61</definedName>
    <definedName name="RWSS">'[1]2912'!$A$1:$E$17</definedName>
    <definedName name="source">'[2]Projection Summary'!$A$64:$I$117</definedName>
    <definedName name="sourcewise">'[2]Projection Summary'!$A$2:$I$55</definedName>
    <definedName name="summary">'[2]Projection Summary'!$A$2:$I$55</definedName>
    <definedName name="बज्ञ">'231घ'!$AA:$AB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4"/>
  <c r="F36"/>
  <c r="E27"/>
  <c r="E28" s="1"/>
  <c r="F27"/>
  <c r="F28" s="1"/>
  <c r="E15"/>
  <c r="F15"/>
  <c r="G18" i="7"/>
  <c r="A22" i="2" l="1"/>
  <c r="F64" i="8" l="1"/>
  <c r="E64"/>
  <c r="D64"/>
  <c r="M21" i="7"/>
  <c r="L21"/>
  <c r="K21"/>
  <c r="J21"/>
  <c r="I21"/>
  <c r="G21"/>
  <c r="D21"/>
  <c r="M18"/>
  <c r="M22" s="1"/>
  <c r="M23" s="1"/>
  <c r="L18"/>
  <c r="K18"/>
  <c r="K22" s="1"/>
  <c r="J18"/>
  <c r="J22" s="1"/>
  <c r="I18"/>
  <c r="D18"/>
  <c r="D22" s="1"/>
  <c r="P22" i="5"/>
  <c r="O22"/>
  <c r="N22"/>
  <c r="M22"/>
  <c r="L22"/>
  <c r="K22"/>
  <c r="D36" i="4"/>
  <c r="C36"/>
  <c r="B36"/>
  <c r="D27"/>
  <c r="C27"/>
  <c r="B27"/>
  <c r="D15"/>
  <c r="C15"/>
  <c r="B15"/>
  <c r="A8" i="3"/>
  <c r="B28" i="4" l="1"/>
  <c r="C28"/>
  <c r="I22" i="7"/>
  <c r="D28" i="4"/>
  <c r="G22" i="7"/>
  <c r="L22"/>
</calcChain>
</file>

<file path=xl/sharedStrings.xml><?xml version="1.0" encoding="utf-8"?>
<sst xmlns="http://schemas.openxmlformats.org/spreadsheetml/2006/main" count="562" uniqueCount="354">
  <si>
    <t>आयोजनाको वित्तीय विवरण</t>
  </si>
  <si>
    <t>संलग्न वित्तीय विवरणहरू</t>
  </si>
  <si>
    <t>नेपाल सरकार</t>
  </si>
  <si>
    <t>............... मन्त्रालय / विभाग / कार्यालय</t>
  </si>
  <si>
    <t>आयोजनाको नाम</t>
  </si>
  <si>
    <t>.........मिति देखि.......सम्म</t>
  </si>
  <si>
    <t>दातृ निकायको नामः</t>
  </si>
  <si>
    <t>रकम रू.......मा</t>
  </si>
  <si>
    <t>विवरण</t>
  </si>
  <si>
    <t>अनुसूची</t>
  </si>
  <si>
    <t>गत आ.व.को</t>
  </si>
  <si>
    <t>गत आ.व.....सम्मको जम्मा</t>
  </si>
  <si>
    <t>चालु आ.व.को</t>
  </si>
  <si>
    <t>यस आ.व...... सम्मको जम्मा</t>
  </si>
  <si>
    <t>६=४+५</t>
  </si>
  <si>
    <t>१. आयोजना लागतको स्रोत</t>
  </si>
  <si>
    <t>क. नेपाल सरकारको स्रोत (नेपाल/ प्रदेश/ स्थानीय सरकार)</t>
  </si>
  <si>
    <t>सरकारको स्रोत नगद /रकम</t>
  </si>
  <si>
    <t>सरकारलार्इ शोधभर्ना हुने रकम</t>
  </si>
  <si>
    <t>ख. दातृ निकायको स्रोत</t>
  </si>
  <si>
    <t>अनुदान</t>
  </si>
  <si>
    <t>ऋण</t>
  </si>
  <si>
    <t>जम्मा अ = (क+ख)</t>
  </si>
  <si>
    <t>ग. स्थानीय संस्था / लाभग्राही योगदान</t>
  </si>
  <si>
    <t>स्थानीय संस्था स्रोत</t>
  </si>
  <si>
    <t>लाभग्राही योगदान</t>
  </si>
  <si>
    <t>घ. अन्य</t>
  </si>
  <si>
    <t>.........</t>
  </si>
  <si>
    <t>जम्मा १ (अ+ग+घ)</t>
  </si>
  <si>
    <t>२. रकम उपयोगको विवरण</t>
  </si>
  <si>
    <t>(क्यटागोरी वा कम्पोनेन्ट वा खर्च शीर्षक)</t>
  </si>
  <si>
    <t>१. क्याटागोरी १............</t>
  </si>
  <si>
    <t>२.............</t>
  </si>
  <si>
    <t>३.............</t>
  </si>
  <si>
    <t>४.............</t>
  </si>
  <si>
    <t>जम्मा २</t>
  </si>
  <si>
    <t>३.  विनिमय दरको समायोजन (+/-)</t>
  </si>
  <si>
    <t>जम्मा कोषको मौज्दात  [(१-२)+३]</t>
  </si>
  <si>
    <t>ख. दातृ निकायको केन्द्रीय खाता (FCGO Accounts)</t>
  </si>
  <si>
    <t>ङ. अन्य मौज्दात</t>
  </si>
  <si>
    <t>जम्मा</t>
  </si>
  <si>
    <t>आयोजना लेखा अनुसूचीहरू १ देखि.... सम्म</t>
  </si>
  <si>
    <t>…………………….</t>
  </si>
  <si>
    <t>तयार गर्ने</t>
  </si>
  <si>
    <t>आयोजनाको लेखा प्रमुख</t>
  </si>
  <si>
    <t>आयोजना प्रमुख</t>
  </si>
  <si>
    <t xml:space="preserve">नाम </t>
  </si>
  <si>
    <t>मिति</t>
  </si>
  <si>
    <t>लेखा उत्तरदायी अधिकृत</t>
  </si>
  <si>
    <t>महालेखा नियन्त्रक</t>
  </si>
  <si>
    <t>महालेखा परीक्षक</t>
  </si>
  <si>
    <t>यस आ.व.को</t>
  </si>
  <si>
    <t>दोस्रो चौमासिक</t>
  </si>
  <si>
    <t>तेस्रो चौमासिक</t>
  </si>
  <si>
    <t>सरकारको नगद स्रोत/रकम</t>
  </si>
  <si>
    <t>१.............</t>
  </si>
  <si>
    <t>घ. दातृ निकायको केन्द्रीय खाता</t>
  </si>
  <si>
    <t>ग. फ्रिज नहुने खाताको मौज्दात</t>
  </si>
  <si>
    <t>च. अन्य मौज्दात</t>
  </si>
  <si>
    <t>सरकारको आयोजनागत रकमको स्रोत र उपयोग विवरण (GoN Fund and GoN Reimburshible funds)</t>
  </si>
  <si>
    <t>% of GoN Financing</t>
  </si>
  <si>
    <t>% of Donor Source Financing</t>
  </si>
  <si>
    <t>अनुसूची १</t>
  </si>
  <si>
    <t>१ . सरकारको कोषको विवरण (GoN Fund)</t>
  </si>
  <si>
    <t>(क) निकासा</t>
  </si>
  <si>
    <t>सरकारको नगद स्रोत/रकम (GoN Fund)</t>
  </si>
  <si>
    <t>सरकारलार्इ शोधभर्ना हुने रकम (GoN Reimbursable Fund)</t>
  </si>
  <si>
    <t>जम्मा (क)</t>
  </si>
  <si>
    <t>(ख) घटाउने</t>
  </si>
  <si>
    <t>खर्च हुन बाँकी मौज्दात (Unspent balance GoN Fund)</t>
  </si>
  <si>
    <t>दातृ निकाय खाताबाट सञ्चित कोषमा ट्रान्सफर (Reimburshed to GoN Central Account from donor accounts)</t>
  </si>
  <si>
    <t>(ग) स्रोत समायोजन (Source adjustment) (+/-)</t>
  </si>
  <si>
    <t>नेपाल सरकाबार दातृ वा दातृ निकायबाट नेपाल सरकार (GoN to donor, or Donor to GoN (e.g Tax, ineligible expenditure)</t>
  </si>
  <si>
    <t>अनुदान बाट ऋण वा ऋण बाट अनुदान (Grant to Loan or Loan to Grant)</t>
  </si>
  <si>
    <t>भुक्तानी विधिको समायोजन (Mode of payment adjustment)</t>
  </si>
  <si>
    <t>(घ) अन्य भएमा मात्रै......(if Any)</t>
  </si>
  <si>
    <t>जम्मा (ख+ग+घ)</t>
  </si>
  <si>
    <t>२. सरकारलार्इ शोधभर्ना प्राप्त हुनुपर्ने खर्च रकम (GoN Reimburshible Fund)</t>
  </si>
  <si>
    <t>गत वर्ष सम्मको सोधभर्ना बाँकी रकम अल्या (Opening balance)</t>
  </si>
  <si>
    <t>घटः यस बर्षमा सोधभर्ना गरिएको रकम (Reimburshment/ Transfer)</t>
  </si>
  <si>
    <t>खूद सोधभर्ना बाँकी रकम (GoN Reimbursable fund)</t>
  </si>
  <si>
    <t>जम्मा (घ)</t>
  </si>
  <si>
    <t>आयोजनागत खर्चको विवरण (बजेट विवरण)</t>
  </si>
  <si>
    <t>अनुसूची २</t>
  </si>
  <si>
    <t>बजेट उपशीर्षक</t>
  </si>
  <si>
    <t>खर्च समुह (CATEGORY)</t>
  </si>
  <si>
    <t>खर्च उपशीर्षक</t>
  </si>
  <si>
    <t>रकमको स्रोत</t>
  </si>
  <si>
    <t>निकासा विधि</t>
  </si>
  <si>
    <t>आयोजना सम्झौता रकम</t>
  </si>
  <si>
    <t>बजेट निकासा</t>
  </si>
  <si>
    <t>खर्च</t>
  </si>
  <si>
    <t>बजेट बाँकी</t>
  </si>
  <si>
    <t>दातृ निकाय</t>
  </si>
  <si>
    <t>स्रोतको किसिम</t>
  </si>
  <si>
    <t>गत अवधि सम्मको जम्मा निकासा</t>
  </si>
  <si>
    <t>यस अवधिको निकासा</t>
  </si>
  <si>
    <t>हाल सम्मको निकासा</t>
  </si>
  <si>
    <t>गत अवधि सम्मको जम्मा खर्च</t>
  </si>
  <si>
    <t>यस अवधिको खर्च</t>
  </si>
  <si>
    <t>१२=१०+११</t>
  </si>
  <si>
    <t>१५=१३+१४</t>
  </si>
  <si>
    <t>१७=८-१५</t>
  </si>
  <si>
    <t>दातृ निकायको  जम्मा</t>
  </si>
  <si>
    <t>नेपाल सरकारको जम्मा</t>
  </si>
  <si>
    <t>खुद जम्मा (दातृ निकाय + नेपाल सरकार)</t>
  </si>
  <si>
    <t xml:space="preserve">आयोजनागत खर्चको विवरण </t>
  </si>
  <si>
    <t>अनुसूची ३</t>
  </si>
  <si>
    <t>क्याटोगोरी १</t>
  </si>
  <si>
    <t>क्याटोगोरी २</t>
  </si>
  <si>
    <t>क्याटोगोरी ३</t>
  </si>
  <si>
    <t>.....</t>
  </si>
  <si>
    <t>नेपाली रू</t>
  </si>
  <si>
    <t>सम्झौता मुद्रामा</t>
  </si>
  <si>
    <t>Withdrwal Application 1</t>
  </si>
  <si>
    <t>Withdrwal Application 2</t>
  </si>
  <si>
    <t>Withdrwal Application 3</t>
  </si>
  <si>
    <t>………………</t>
  </si>
  <si>
    <t>यस अवधिको जम्मा</t>
  </si>
  <si>
    <t>गत अवधि सम्मको जम्मा</t>
  </si>
  <si>
    <t>हाल सम्मको जम्मा</t>
  </si>
  <si>
    <t>दातृ निकायगत कोषको विवरण</t>
  </si>
  <si>
    <t>अनुसूची ४</t>
  </si>
  <si>
    <t>क्र.सं.</t>
  </si>
  <si>
    <t>स्रोत</t>
  </si>
  <si>
    <t>भुक्तानीको तरिका</t>
  </si>
  <si>
    <t>प्रतिवद्धता रकम</t>
  </si>
  <si>
    <t>यस अवधिको प्राप्ति / (फिर्ता)</t>
  </si>
  <si>
    <t xml:space="preserve">खुद प्राप्ति </t>
  </si>
  <si>
    <t>निकासा/खर्च</t>
  </si>
  <si>
    <t>जम्मा मौज्दात</t>
  </si>
  <si>
    <t xml:space="preserve">कुल प्राप्ति रकम </t>
  </si>
  <si>
    <t>कुल फिर्ता रकम</t>
  </si>
  <si>
    <t>जम्मा निकासा</t>
  </si>
  <si>
    <t>९=(५-६)+(७-८)</t>
  </si>
  <si>
    <t>१३=९-१२</t>
  </si>
  <si>
    <t>दातृ निकाय १</t>
  </si>
  <si>
    <t>दातृ निकाय २</t>
  </si>
  <si>
    <t>दातृ निकाय ३</t>
  </si>
  <si>
    <t>दातृ निकाय ४</t>
  </si>
  <si>
    <t>दातृ निकाय ५</t>
  </si>
  <si>
    <t>..</t>
  </si>
  <si>
    <t>……….</t>
  </si>
  <si>
    <t>क</t>
  </si>
  <si>
    <t>जम्मा दातृ निकाय</t>
  </si>
  <si>
    <t>विनिमय दर समायोजन</t>
  </si>
  <si>
    <t>ख</t>
  </si>
  <si>
    <t>जम्मा नेपाल सरकार</t>
  </si>
  <si>
    <t>जम्मा (क+ख)</t>
  </si>
  <si>
    <t>१ .आयोजनाको विवरण</t>
  </si>
  <si>
    <t>आयोजनाको कुल लागत</t>
  </si>
  <si>
    <t>दातृ निकायको नाम   क.</t>
  </si>
  <si>
    <t>ख.</t>
  </si>
  <si>
    <t>क. नेपाल/ प्रदेश/ स्थानीय सरकार</t>
  </si>
  <si>
    <t>सम्झौता रकम</t>
  </si>
  <si>
    <t>ख. दातृ निकाय</t>
  </si>
  <si>
    <t>सम्झौता मुद्रा</t>
  </si>
  <si>
    <t>ग. स्थानीय संस्था</t>
  </si>
  <si>
    <t>सम्झौता मितिको विनिमय दर</t>
  </si>
  <si>
    <t>सम्पर्क विवरण</t>
  </si>
  <si>
    <t>आयोजना प्रमुखको नाम</t>
  </si>
  <si>
    <t>फोन नं</t>
  </si>
  <si>
    <t>Email:</t>
  </si>
  <si>
    <t>२. Designated/Imprest Account को टिप्पणी</t>
  </si>
  <si>
    <t>Designated Account को विवरण</t>
  </si>
  <si>
    <t>यस अवधिको रकम</t>
  </si>
  <si>
    <t>नगद मौज्दातको अल्या (Opening Cash Balance)</t>
  </si>
  <si>
    <t>जोड्नेः यस अवधिको प्राप्ति (Add:Received during the year)</t>
  </si>
  <si>
    <t>जोड्नेः अन्य (Add: Any other….)</t>
  </si>
  <si>
    <t>घटाउनेः अन्य (Less: any other…..)</t>
  </si>
  <si>
    <t>(+/-) विनिमय दरमा भएको नाफा/नोक्सान (Foregin exchange gain/(loss)</t>
  </si>
  <si>
    <t>DA account खाताको अन्तिम मौज्दात</t>
  </si>
  <si>
    <t>Initial Advance को टिप्पणी</t>
  </si>
  <si>
    <t>थपः यस अवधिमा प्राप्त (Add: Receipt during the reporting period)</t>
  </si>
  <si>
    <t>Intial Advanceको विषयमा केही थप कारोबार भए यसमा टिप्पणीका रूपमा प्रस्तुत गर्ने ।</t>
  </si>
  <si>
    <t>४. खर्च बर्गअनुसारको अभिलेख</t>
  </si>
  <si>
    <t>खर्च बर्गअनुसारको विश्लेष्णात्मक विवरण देहायनुसार छ ।</t>
  </si>
  <si>
    <t>क्षेत्र</t>
  </si>
  <si>
    <t>लागत केन्द्र</t>
  </si>
  <si>
    <t>रकम</t>
  </si>
  <si>
    <t>गत अवधिको</t>
  </si>
  <si>
    <t>यस अवधिको</t>
  </si>
  <si>
    <t>ग=क+ख</t>
  </si>
  <si>
    <t>कुल जम्माः</t>
  </si>
  <si>
    <t>५. सोधभर्नाको विवरण</t>
  </si>
  <si>
    <t>दातृ निकायगत सोधभर्नाहुने खर्चको विवरण देहायनुसार छ ।</t>
  </si>
  <si>
    <t>कुल सोधभर्ना कोष</t>
  </si>
  <si>
    <t>सोधभर्ना</t>
  </si>
  <si>
    <t>कुल सोधभर्ना हुनुपर्ने मौज्दात</t>
  </si>
  <si>
    <t>समायोजन</t>
  </si>
  <si>
    <t>अमान्य सोधभर्ना</t>
  </si>
  <si>
    <t>ग= क+ख</t>
  </si>
  <si>
    <t>घ</t>
  </si>
  <si>
    <t>ङ</t>
  </si>
  <si>
    <t>च</t>
  </si>
  <si>
    <t>छ= ग-घ-ङ-च</t>
  </si>
  <si>
    <t>क्र. सं.</t>
  </si>
  <si>
    <t xml:space="preserve">अल्या मौज्दात </t>
  </si>
  <si>
    <t>प्राप्ति</t>
  </si>
  <si>
    <t>भुक्तानी</t>
  </si>
  <si>
    <t xml:space="preserve">खाता अनुसारको अन्तिम मौज्दात </t>
  </si>
  <si>
    <t>ग</t>
  </si>
  <si>
    <t>घ=क+ख-ग</t>
  </si>
  <si>
    <t>७. विनिमय दरको समायोजन</t>
  </si>
  <si>
    <t>बिवरण</t>
  </si>
  <si>
    <t>प्रतिबेदन अवधि दिन/महिना/बर्ष</t>
  </si>
  <si>
    <t xml:space="preserve">प्रथम चौमासिक </t>
  </si>
  <si>
    <t>रू</t>
  </si>
  <si>
    <t>कारोवारको लाभ/ नोक्सान</t>
  </si>
  <si>
    <t>कुल बिनिमय लाभ / नोक्सान</t>
  </si>
  <si>
    <t>सम्झौताका शर्तहरूको पालनाको अवस्था  देहायअनुसार खुलासा यस शीर्षकमा गरिएको छ ।</t>
  </si>
  <si>
    <t>९. अन्य अनुसूचीहरू</t>
  </si>
  <si>
    <t>मूल्याङकन मिति (Value Date)</t>
  </si>
  <si>
    <t>थप/धटः सोधभर्ना समायोजन (Adjustment) चालु बर्षको</t>
  </si>
  <si>
    <t>अमेरिकी डलर $मा</t>
  </si>
  <si>
    <t>घटाउनेः DA खाताबाट सोझै भुक्तानी (Less: Direct Payment form DA Account)</t>
  </si>
  <si>
    <t>Category wise……..(Subtotal)</t>
  </si>
  <si>
    <t>कमिसन</t>
  </si>
  <si>
    <t>कमिटमेन्ट चार्ज</t>
  </si>
  <si>
    <t>अन्य.....</t>
  </si>
  <si>
    <t>ग. फ्रिज नहुने खाताको मौज्दात (Unspent balance/Non Freeze/Miscellaneous account)</t>
  </si>
  <si>
    <t xml:space="preserve">सङ्घ/ प्रदेश / स्थानीय तह </t>
  </si>
  <si>
    <t>आयोजनागत रकमको स्रोत र उपयोग वार्षिक विवरण</t>
  </si>
  <si>
    <t>४. मौज्दात पुस्ट्याइँको विवरण</t>
  </si>
  <si>
    <t>क. विशेष  (आयोजना )खाता मौज्दात (प्रारम्भिक पेस्कीसहित) (Designated Account)</t>
  </si>
  <si>
    <t>घ. नगद तथा बैङ्क मौज्दात</t>
  </si>
  <si>
    <t>नोटः आयोजना लेखा अङ्ग्रेजीमा तयार गर्न सकिने छ ।</t>
  </si>
  <si>
    <t>यहाँ उल्लिखित ७ ओटा फारामबाहेक अन्य विवरणहरू दातृ पक्षको आवश्यकताका आधारमा टिप्पणीका रूपमा थप गर्न सकिने छ ।</t>
  </si>
  <si>
    <t>आयोजनाको सङ्केत</t>
  </si>
  <si>
    <t>ङ. नगद तथा बैङ्क मौज्दात</t>
  </si>
  <si>
    <t>विशेष तथा इम्प्रेस्ट खाताबाट सञ्चित कोषमा ट्रान्सफर (Reimburshed to GoN Central Accounts from DA account )</t>
  </si>
  <si>
    <t>थपः यस वर्षको सोधभर्ना हुने गरी भएको खर्च (Reimbursable Fund release)</t>
  </si>
  <si>
    <t>कार्यालय सङ्केत</t>
  </si>
  <si>
    <t>सङ्केत</t>
  </si>
  <si>
    <t xml:space="preserve">वार्षिक विनियोजन </t>
  </si>
  <si>
    <t>हालसम्मको खर्च</t>
  </si>
  <si>
    <t>वार्षिक बजेट बाँकी</t>
  </si>
  <si>
    <t>सम्झौताअनुसार बाँकी</t>
  </si>
  <si>
    <t>जम्मा पेस्की</t>
  </si>
  <si>
    <t>पेस्कीबाहेकको खर्च</t>
  </si>
  <si>
    <t>कारोबार सङ्केत</t>
  </si>
  <si>
    <t>नोटः SOE Based सोधभर्ना हुने अवस्थामा भर्नुपर्ने फाराम</t>
  </si>
  <si>
    <t xml:space="preserve">गत अवधिसम्मको </t>
  </si>
  <si>
    <t>गत अवधिसम्मको निकासा</t>
  </si>
  <si>
    <t>बिनिमय लाभसहितको कुल जम्माः</t>
  </si>
  <si>
    <t>आयोजना लेखा सम्बन्धी लेखा अनुसूचीहरू</t>
  </si>
  <si>
    <t xml:space="preserve">क. आयोजना लेखा तयार गर्दा अवलम्बन गरेको लेखा नीति उल्लेख गर्ने </t>
  </si>
  <si>
    <t>ख. परियोजना सम्बन्धी विवरण तथा टिप्पणीहरू</t>
  </si>
  <si>
    <t>आयोजना समन्वय एकाइको नाम</t>
  </si>
  <si>
    <t>आयोजना सङ्केत</t>
  </si>
  <si>
    <t>आर्थिक वर्ष</t>
  </si>
  <si>
    <t>सुरु सम्झौता मिति</t>
  </si>
  <si>
    <t>आयोजनाको अवधिः.सुरु  हुने मिति......देखि सम्पन्न हुने मिति......सम्म</t>
  </si>
  <si>
    <t xml:space="preserve">लागत व्यहोर्ने स्रोतः </t>
  </si>
  <si>
    <t>गत अवधिसम्मको जम्मा</t>
  </si>
  <si>
    <t>यस अवधिसम्मको जम्मा रकम</t>
  </si>
  <si>
    <t>यस अवधिसम्मको</t>
  </si>
  <si>
    <t xml:space="preserve">Intial Advance को कारोबार र लेखाङ्कनका विषय यहाँ उललेख गर्ने </t>
  </si>
  <si>
    <t>सुरु पेस्की मौज्दात (Opening Balance of Initial advance)</t>
  </si>
  <si>
    <t>धटः पेस्कीबाट भएको खर्च (Less: Liquidation of Advance)</t>
  </si>
  <si>
    <t>पेस्कीको मौज्दात बाँकी (Balance of Initial advance)</t>
  </si>
  <si>
    <t>पेस्की  vs दस्तावेज</t>
  </si>
  <si>
    <t>३. बैङ्क शुल्क</t>
  </si>
  <si>
    <t>बैङ्क शुल्क</t>
  </si>
  <si>
    <t>६. बैङ्क खाताको विवरण</t>
  </si>
  <si>
    <t>बैङ्कको बर्गिकरण/नाम</t>
  </si>
  <si>
    <t>बैङ्क खाता नं:</t>
  </si>
  <si>
    <t xml:space="preserve">दातृ निकाय/ बैङ्क खाता </t>
  </si>
  <si>
    <t>नेपाल राष्ट्र बैङ्कको मासिक समायोजन</t>
  </si>
  <si>
    <t>बैङ्क शुल्क, कमिटमेन्ट चार्ज लगायतका विषय र सोको लेखाङ्कन र प्रतिवेदन यहाँ उल्लेख गर्नुपर्दछ ।</t>
  </si>
  <si>
    <t xml:space="preserve">गत आ.व.सम्मको सोधभर्ना बाँकी </t>
  </si>
  <si>
    <t>यस आ.व.को निकासा</t>
  </si>
  <si>
    <t>यस आ.व.मा प्राप्त सोधभर्ना</t>
  </si>
  <si>
    <t>यस आ.व. अन्त मितिको</t>
  </si>
  <si>
    <t xml:space="preserve">आ.व. अन्तको सञ्चित सोधभर्ना बाँकी </t>
  </si>
  <si>
    <t xml:space="preserve">बैङ्क स्टेटमेन्टअनुसारको अन्तिम मौज्दात </t>
  </si>
  <si>
    <t>घटाउनेः सञ्चित कोषमा दाखिला (Less: Transfer to GoN treasury from DA account)</t>
  </si>
  <si>
    <t xml:space="preserve">सुरुको सञ्चित मौज्दात </t>
  </si>
  <si>
    <t>आ.व. अन्तको सञ्चित समायोजन</t>
  </si>
  <si>
    <t>८. वित्तीय  सम्झौताका खुलासा</t>
  </si>
  <si>
    <t>क. विशेष (आयोजना) खाता मौज्दात (प्रारम्भिक पेश्की सहित)</t>
  </si>
  <si>
    <t xml:space="preserve">ग. विशेष आयोजना) खातामा शोधभर्ना </t>
  </si>
  <si>
    <t>आवश्यकता अनुसार अनुसूचीहरू थप गर्दै जान सकिने ।</t>
  </si>
  <si>
    <t>७=३+४+५+६</t>
  </si>
  <si>
    <t>८=२+७</t>
  </si>
  <si>
    <t>तेस्रो त्रैमासिक</t>
  </si>
  <si>
    <t>प्रथम त्रैमासिक</t>
  </si>
  <si>
    <t>दोस्रो त्रैमासिक</t>
  </si>
  <si>
    <t>चौथो त्रैमासिक</t>
  </si>
  <si>
    <t>८=४+५+६+७</t>
  </si>
  <si>
    <t>९=३+८</t>
  </si>
  <si>
    <t>यस आ.व......
सम्मको जम्मा</t>
  </si>
  <si>
    <t>गत आ.व.....
सम्मको जम्मा</t>
  </si>
  <si>
    <t xml:space="preserve">........सरकारको कोषबाट भएको जम्मा खर्च (क - (ख+ग+घ)) </t>
  </si>
  <si>
    <t>आयोजनागत रकमको स्रोत र उपयोग त्रैमासिक विवरण</t>
  </si>
  <si>
    <t>उद्देश्यः</t>
  </si>
  <si>
    <t>संघ/प्रदेश/स्थानीय तह</t>
  </si>
  <si>
    <t>मन्त्रालय / विभाग / कार्यालय</t>
  </si>
  <si>
    <t>कार्यालय कोड नं.:</t>
  </si>
  <si>
    <t>आयोजना शीर्षक न.:</t>
  </si>
  <si>
    <t>अवधि</t>
  </si>
  <si>
    <t>बजेट विवरण</t>
  </si>
  <si>
    <t>बजेट व्यवस्था</t>
  </si>
  <si>
    <t>थप पुस्टयाइ तथा सर्तहरूको संक्षिप्त विवरण</t>
  </si>
  <si>
    <t>अनुदानबाट संचालनहुने कार्यक्रमहरुको विवरण</t>
  </si>
  <si>
    <t>खर्च शीर्षक:</t>
  </si>
  <si>
    <t>लागु गर्ने निकाय</t>
  </si>
  <si>
    <t>शुरू अवधि</t>
  </si>
  <si>
    <t>अन्त अवधि</t>
  </si>
  <si>
    <t>कार्यक्रमको इकार्इ (क)</t>
  </si>
  <si>
    <t>दर (ख)</t>
  </si>
  <si>
    <t>बजेट ग =(क*ख)</t>
  </si>
  <si>
    <t>बजेटको श्रोत</t>
  </si>
  <si>
    <t>श्रोतको प्रकार</t>
  </si>
  <si>
    <t>निकायको अंश</t>
  </si>
  <si>
    <t>अनुदानको अंश</t>
  </si>
  <si>
    <t>अनुदानको अनुपात</t>
  </si>
  <si>
    <t>आयोजना अघिको कारोबार विवरण</t>
  </si>
  <si>
    <t>मुल कार्यक्रम १</t>
  </si>
  <si>
    <t>उप कार्यक्रम १</t>
  </si>
  <si>
    <t>उप कार्यक्रम २</t>
  </si>
  <si>
    <t>उप कार्यक्रम ३</t>
  </si>
  <si>
    <t>........</t>
  </si>
  <si>
    <t>आयोजना पछिको कारोबार विवरण</t>
  </si>
  <si>
    <t>जम्मा बजेट</t>
  </si>
  <si>
    <t>.....................</t>
  </si>
  <si>
    <t>कार्यक्रम अधिकृत</t>
  </si>
  <si>
    <t xml:space="preserve">आयोजना </t>
  </si>
  <si>
    <t>नेपाल सरकार द्बारा संचालित साथै दातृ निकायको सहयोगमा संचालित आयोजना, परियोजनामा अग्रिम रकम प्राप्ती( retroactive financing) प्रकृतिका आयोजना साथै अवधी थप (No cost extension-NCE,) आयोजनाको अवधि समाप्त भए पश्चात हुने कारोवारको अभिलेख तथा प्रतिवेदन गर्न ।</t>
  </si>
  <si>
    <t xml:space="preserve">आयोजनाको अवधी अनुसार अधि वा पछिको कारोवार हो सोही अनुसार उपयुक्त खण्ड छनोट गर्नुपर्दछ । </t>
  </si>
  <si>
    <t xml:space="preserve">महल २ मा आयोजनाको कार्यक्रम तथा गतिबिधि  उल्लेख गर्नु पर्दछ । </t>
  </si>
  <si>
    <t xml:space="preserve">कारोवारको  खर्च शीर्षक नं, आयोजना लागु गर्ने निकाय, आयोजना सुरू अवधी र अन्त अवधी क्रमश  महल ३, ४ ,५ र ६ मा उल्लेख गर्नुपर्छ । </t>
  </si>
  <si>
    <t>बजेट बिवरण अन्तर्गत कारोवारको इकार्इ, परिमाण र बजेट रकम क्रमश महल ७, ८ र ९ मा उल्लेख गर्ने ।</t>
  </si>
  <si>
    <t xml:space="preserve">बजेट ब्यवस्था अन्तर्गत बजेटको श्रोत, श्रोत प्रकार, निकायको अंश, अनुदानको अंश र अनुदानको अनुपातलार्इ क्रमश महल १०,११,१२, १३ र १४मा उल्लेख गर्न । </t>
  </si>
  <si>
    <t xml:space="preserve">कारोवार सम्बन्धी अन्य पुष्ट्यार्इ जनाउनु पर्ने भएमा अन्तिम महलमा जनाउनु पर्दछ । </t>
  </si>
  <si>
    <t>आयोजनागत रकमको स्रोत र उपयोग वार्षिक विवरण (२३१क)</t>
  </si>
  <si>
    <t>आयोजनागत रकमको स्रोत र उपयोग त्रैमासिक विवरण (२३१ख)</t>
  </si>
  <si>
    <t>सरकारको आयोजनागत रकमको स्रोत र उपयोग विवरण (२३१ग)</t>
  </si>
  <si>
    <t>आयोजनागत खर्चको विवरण (बजेट विवरण) (२३१घ)</t>
  </si>
  <si>
    <t>दातृ निकायगत कोषको विवरण (२३१ङ)</t>
  </si>
  <si>
    <t>आयोजना लेखा सम्बन्धी लेखा अनुसूचीहरू (२३१च)</t>
  </si>
  <si>
    <t>……………………</t>
  </si>
  <si>
    <t>आर्थिक बर्ष:…....</t>
  </si>
  <si>
    <t>आयोजनाको नाम:</t>
  </si>
  <si>
    <t>आयोजनाको संकेत:</t>
  </si>
  <si>
    <t>दातृ निकाय :</t>
  </si>
  <si>
    <t>निकासा विधि:</t>
  </si>
  <si>
    <t>…………………कार्यालय/आयोजना</t>
  </si>
  <si>
    <t>……………</t>
  </si>
  <si>
    <t>…………………मन्त्रालय/विभाग</t>
  </si>
  <si>
    <t>फाराम भर्ने तरिकाः</t>
  </si>
  <si>
    <t xml:space="preserve">फारामलार्इ दुर्इ खण्ड ( आयोजना अघि र आयोजना पछिको कारोवार बिवरण)  मा बिभाजन गरिएको छ । </t>
  </si>
  <si>
    <t xml:space="preserve">आयोजना सक्रिय हुनु अघि र अवधि समाप्ति पश्चातको खर्चको पुस्टयाइ </t>
  </si>
  <si>
    <t xml:space="preserve">दातृ निकायद्वारा संचालित साथै नेपाल सरकारद्वारा संचालित एक वा बहु वर्षिय परियोजनहरूको प्रतिवेदनका लागि यो फाराम तयार गरिएको हो । 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</si>
</sst>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4000439]0"/>
    <numFmt numFmtId="165" formatCode="_ * #,##0.00_ ;_ * \-#,##0.00_ ;_ * &quot;-&quot;??_ ;_ @_ "/>
    <numFmt numFmtId="166" formatCode="_ * #,##0_ ;_ * \-#,##0_ ;_ * &quot;-&quot;??_ ;_ @_ "/>
    <numFmt numFmtId="167" formatCode="[$-4000439]0.#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Utsaah"/>
      <family val="2"/>
    </font>
    <font>
      <b/>
      <sz val="14"/>
      <color theme="1"/>
      <name val="Utsaah"/>
      <family val="2"/>
    </font>
    <font>
      <b/>
      <sz val="14"/>
      <name val="Utsaah"/>
      <family val="2"/>
    </font>
    <font>
      <sz val="14"/>
      <color rgb="FFFF0000"/>
      <name val="Utsaah"/>
      <family val="2"/>
    </font>
    <font>
      <sz val="14"/>
      <color theme="1"/>
      <name val="Utsaah"/>
      <family val="2"/>
    </font>
    <font>
      <b/>
      <u val="singleAccounting"/>
      <sz val="14"/>
      <color theme="1"/>
      <name val="Utsaah"/>
      <family val="2"/>
    </font>
    <font>
      <sz val="10"/>
      <name val="Arial"/>
      <family val="2"/>
    </font>
    <font>
      <sz val="11"/>
      <color theme="1"/>
      <name val="Laila"/>
    </font>
    <font>
      <b/>
      <sz val="11"/>
      <color theme="1"/>
      <name val="Laila"/>
    </font>
    <font>
      <b/>
      <sz val="10"/>
      <color theme="1"/>
      <name val="Laila"/>
    </font>
    <font>
      <sz val="14"/>
      <name val="Laila"/>
    </font>
    <font>
      <b/>
      <sz val="14"/>
      <color theme="1"/>
      <name val="Laila"/>
    </font>
    <font>
      <b/>
      <sz val="14"/>
      <name val="Laila"/>
    </font>
    <font>
      <sz val="10"/>
      <color theme="1"/>
      <name val="Laila"/>
    </font>
    <font>
      <b/>
      <sz val="9"/>
      <color theme="1"/>
      <name val="Laila"/>
    </font>
    <font>
      <sz val="9"/>
      <color theme="1"/>
      <name val="Laila"/>
    </font>
    <font>
      <b/>
      <u/>
      <sz val="9"/>
      <color theme="1"/>
      <name val="Laila"/>
    </font>
    <font>
      <b/>
      <i/>
      <sz val="10"/>
      <color theme="1"/>
      <name val="Laila"/>
    </font>
    <font>
      <sz val="12"/>
      <color theme="1"/>
      <name val="Utsaah"/>
      <family val="2"/>
    </font>
    <font>
      <sz val="11"/>
      <color theme="1"/>
      <name val="Utsaah"/>
      <family val="2"/>
    </font>
    <font>
      <b/>
      <sz val="12"/>
      <color theme="1"/>
      <name val="Utsaah"/>
      <family val="2"/>
    </font>
    <font>
      <b/>
      <sz val="11"/>
      <color theme="1"/>
      <name val="Utsaah"/>
      <family val="2"/>
    </font>
    <font>
      <sz val="12"/>
      <name val="Utsaah"/>
      <family val="2"/>
    </font>
    <font>
      <sz val="16"/>
      <color theme="1"/>
      <name val="Utsaah"/>
      <family val="2"/>
    </font>
    <font>
      <sz val="11"/>
      <color rgb="FF000000"/>
      <name val="Calibri"/>
      <family val="2"/>
      <charset val="204"/>
    </font>
    <font>
      <b/>
      <u/>
      <sz val="11"/>
      <color theme="1"/>
      <name val="Utsaah"/>
      <family val="2"/>
    </font>
    <font>
      <b/>
      <u/>
      <sz val="12"/>
      <color theme="1"/>
      <name val="Utsaah"/>
      <family val="2"/>
    </font>
    <font>
      <b/>
      <u/>
      <sz val="14"/>
      <color theme="1"/>
      <name val="Utsaah"/>
      <family val="2"/>
    </font>
    <font>
      <b/>
      <i/>
      <sz val="12"/>
      <color theme="1"/>
      <name val="Utsaah"/>
      <family val="2"/>
    </font>
    <font>
      <b/>
      <sz val="18"/>
      <color theme="1"/>
      <name val="Utsaah"/>
      <family val="2"/>
    </font>
    <font>
      <b/>
      <sz val="12"/>
      <name val="Utsaah"/>
      <family val="2"/>
    </font>
    <font>
      <b/>
      <sz val="12"/>
      <color rgb="FF000000"/>
      <name val="Utsaah"/>
      <family val="2"/>
    </font>
    <font>
      <sz val="12"/>
      <color rgb="FF000000"/>
      <name val="Utsaah"/>
      <family val="2"/>
    </font>
    <font>
      <sz val="12"/>
      <color indexed="8"/>
      <name val="Utsaah"/>
      <family val="2"/>
    </font>
    <font>
      <b/>
      <sz val="12"/>
      <color indexed="8"/>
      <name val="Utsaah"/>
      <family val="2"/>
    </font>
    <font>
      <b/>
      <u/>
      <sz val="16"/>
      <color theme="1"/>
      <name val="Utsaah"/>
      <family val="2"/>
    </font>
    <font>
      <b/>
      <sz val="22"/>
      <color theme="1"/>
      <name val="Utsaah"/>
      <family val="2"/>
    </font>
    <font>
      <b/>
      <u/>
      <sz val="14"/>
      <name val="Utsaah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6" fillId="0" borderId="0"/>
  </cellStyleXfs>
  <cellXfs count="5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Fill="1" applyBorder="1"/>
    <xf numFmtId="0" fontId="4" fillId="0" borderId="5" xfId="0" applyFont="1" applyFill="1" applyBorder="1" applyAlignment="1"/>
    <xf numFmtId="0" fontId="2" fillId="0" borderId="0" xfId="0" applyFont="1" applyFill="1" applyBorder="1" applyAlignment="1">
      <alignment vertical="center"/>
    </xf>
    <xf numFmtId="43" fontId="4" fillId="0" borderId="4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25" xfId="0" applyFont="1" applyFill="1" applyBorder="1" applyAlignment="1"/>
    <xf numFmtId="43" fontId="4" fillId="0" borderId="26" xfId="0" applyNumberFormat="1" applyFont="1" applyFill="1" applyBorder="1" applyAlignment="1"/>
    <xf numFmtId="0" fontId="4" fillId="0" borderId="27" xfId="0" applyFont="1" applyFill="1" applyBorder="1" applyAlignment="1"/>
    <xf numFmtId="0" fontId="4" fillId="0" borderId="17" xfId="0" applyFont="1" applyFill="1" applyBorder="1" applyAlignment="1"/>
    <xf numFmtId="43" fontId="4" fillId="0" borderId="17" xfId="0" applyNumberFormat="1" applyFont="1" applyFill="1" applyBorder="1" applyAlignment="1"/>
    <xf numFmtId="0" fontId="4" fillId="0" borderId="22" xfId="0" applyFont="1" applyFill="1" applyBorder="1" applyAlignment="1"/>
    <xf numFmtId="0" fontId="4" fillId="0" borderId="8" xfId="0" applyFont="1" applyFill="1" applyBorder="1" applyAlignment="1"/>
    <xf numFmtId="43" fontId="4" fillId="0" borderId="8" xfId="0" applyNumberFormat="1" applyFont="1" applyFill="1" applyBorder="1" applyAlignment="1"/>
    <xf numFmtId="0" fontId="2" fillId="4" borderId="0" xfId="0" applyFont="1" applyFill="1" applyAlignment="1"/>
    <xf numFmtId="0" fontId="2" fillId="4" borderId="0" xfId="0" applyFont="1" applyFill="1" applyBorder="1"/>
    <xf numFmtId="165" fontId="6" fillId="0" borderId="0" xfId="2" applyFont="1"/>
    <xf numFmtId="165" fontId="3" fillId="0" borderId="0" xfId="2" applyFont="1" applyAlignment="1">
      <alignment wrapText="1"/>
    </xf>
    <xf numFmtId="165" fontId="6" fillId="0" borderId="0" xfId="2" applyFont="1" applyAlignment="1">
      <alignment wrapText="1"/>
    </xf>
    <xf numFmtId="165" fontId="5" fillId="0" borderId="0" xfId="2" applyFont="1"/>
    <xf numFmtId="165" fontId="7" fillId="0" borderId="0" xfId="2" applyFont="1"/>
    <xf numFmtId="165" fontId="6" fillId="0" borderId="0" xfId="2" applyFont="1" applyFill="1" applyBorder="1" applyAlignment="1"/>
    <xf numFmtId="165" fontId="6" fillId="0" borderId="0" xfId="2" applyFont="1" applyBorder="1"/>
    <xf numFmtId="165" fontId="3" fillId="0" borderId="0" xfId="2" applyFont="1"/>
    <xf numFmtId="165" fontId="7" fillId="0" borderId="0" xfId="2" applyFont="1" applyBorder="1" applyAlignment="1">
      <alignment horizontal="center"/>
    </xf>
    <xf numFmtId="165" fontId="6" fillId="0" borderId="0" xfId="2" applyFont="1" applyFill="1"/>
    <xf numFmtId="0" fontId="9" fillId="0" borderId="0" xfId="0" applyFont="1"/>
    <xf numFmtId="0" fontId="9" fillId="0" borderId="0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3" fontId="12" fillId="0" borderId="0" xfId="1" applyFont="1"/>
    <xf numFmtId="0" fontId="12" fillId="2" borderId="4" xfId="0" applyFont="1" applyFill="1" applyBorder="1"/>
    <xf numFmtId="0" fontId="14" fillId="0" borderId="0" xfId="0" applyFont="1"/>
    <xf numFmtId="43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3" applyFont="1"/>
    <xf numFmtId="0" fontId="17" fillId="0" borderId="0" xfId="0" applyFont="1" applyAlignme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Fill="1" applyBorder="1"/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5" fillId="0" borderId="0" xfId="0" applyFont="1" applyAlignment="1"/>
    <xf numFmtId="0" fontId="15" fillId="0" borderId="0" xfId="0" applyFont="1" applyBorder="1"/>
    <xf numFmtId="1" fontId="15" fillId="0" borderId="0" xfId="0" applyNumberFormat="1" applyFont="1"/>
    <xf numFmtId="43" fontId="15" fillId="0" borderId="0" xfId="0" applyNumberFormat="1" applyFont="1"/>
    <xf numFmtId="0" fontId="19" fillId="0" borderId="0" xfId="0" applyFont="1"/>
    <xf numFmtId="0" fontId="11" fillId="0" borderId="0" xfId="0" applyFont="1"/>
    <xf numFmtId="2" fontId="15" fillId="0" borderId="0" xfId="0" applyNumberFormat="1" applyFont="1"/>
    <xf numFmtId="0" fontId="15" fillId="0" borderId="0" xfId="0" applyFont="1" applyAlignment="1">
      <alignment horizontal="center"/>
    </xf>
    <xf numFmtId="43" fontId="15" fillId="0" borderId="0" xfId="0" applyNumberFormat="1" applyFont="1" applyAlignment="1">
      <alignment horizontal="center"/>
    </xf>
    <xf numFmtId="4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1" applyFont="1"/>
    <xf numFmtId="0" fontId="9" fillId="2" borderId="4" xfId="0" applyFont="1" applyFill="1" applyBorder="1"/>
    <xf numFmtId="0" fontId="10" fillId="0" borderId="0" xfId="0" applyFont="1"/>
    <xf numFmtId="4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35" xfId="0" applyFont="1" applyBorder="1"/>
    <xf numFmtId="0" fontId="9" fillId="0" borderId="36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42" xfId="0" applyFont="1" applyBorder="1"/>
    <xf numFmtId="0" fontId="20" fillId="0" borderId="0" xfId="0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5" fillId="0" borderId="0" xfId="0" applyFont="1"/>
    <xf numFmtId="164" fontId="25" fillId="0" borderId="0" xfId="0" applyNumberFormat="1" applyFont="1"/>
    <xf numFmtId="164" fontId="20" fillId="0" borderId="0" xfId="0" applyNumberFormat="1" applyFont="1"/>
    <xf numFmtId="0" fontId="20" fillId="0" borderId="4" xfId="0" applyFont="1" applyFill="1" applyBorder="1"/>
    <xf numFmtId="0" fontId="20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/>
    <xf numFmtId="0" fontId="22" fillId="0" borderId="4" xfId="0" applyFont="1" applyFill="1" applyBorder="1" applyAlignment="1">
      <alignment wrapText="1"/>
    </xf>
    <xf numFmtId="164" fontId="20" fillId="0" borderId="4" xfId="0" applyNumberFormat="1" applyFont="1" applyFill="1" applyBorder="1"/>
    <xf numFmtId="167" fontId="20" fillId="0" borderId="4" xfId="0" applyNumberFormat="1" applyFont="1" applyFill="1" applyBorder="1"/>
    <xf numFmtId="0" fontId="20" fillId="0" borderId="4" xfId="0" applyFont="1" applyFill="1" applyBorder="1" applyAlignment="1">
      <alignment horizontal="left" indent="1"/>
    </xf>
    <xf numFmtId="0" fontId="20" fillId="0" borderId="0" xfId="0" applyFont="1" applyFill="1"/>
    <xf numFmtId="0" fontId="24" fillId="0" borderId="0" xfId="0" applyFont="1" applyFill="1"/>
    <xf numFmtId="0" fontId="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9" fillId="0" borderId="38" xfId="0" applyFont="1" applyBorder="1"/>
    <xf numFmtId="0" fontId="21" fillId="0" borderId="0" xfId="0" applyFont="1" applyAlignment="1"/>
    <xf numFmtId="0" fontId="21" fillId="0" borderId="0" xfId="0" applyFont="1" applyBorder="1"/>
    <xf numFmtId="0" fontId="22" fillId="0" borderId="0" xfId="0" applyFont="1" applyFill="1" applyBorder="1" applyAlignment="1"/>
    <xf numFmtId="0" fontId="20" fillId="0" borderId="0" xfId="0" applyFont="1" applyFill="1" applyBorder="1"/>
    <xf numFmtId="165" fontId="22" fillId="0" borderId="0" xfId="2" applyFont="1" applyAlignment="1">
      <alignment horizontal="right"/>
    </xf>
    <xf numFmtId="0" fontId="22" fillId="0" borderId="8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164" fontId="22" fillId="0" borderId="12" xfId="0" applyNumberFormat="1" applyFont="1" applyFill="1" applyBorder="1" applyAlignment="1">
      <alignment horizontal="center"/>
    </xf>
    <xf numFmtId="164" fontId="22" fillId="0" borderId="3" xfId="0" applyNumberFormat="1" applyFont="1" applyFill="1" applyBorder="1" applyAlignment="1">
      <alignment horizontal="center"/>
    </xf>
    <xf numFmtId="0" fontId="22" fillId="0" borderId="5" xfId="0" applyFont="1" applyFill="1" applyBorder="1" applyAlignment="1"/>
    <xf numFmtId="43" fontId="22" fillId="0" borderId="5" xfId="0" applyNumberFormat="1" applyFont="1" applyFill="1" applyBorder="1" applyAlignment="1"/>
    <xf numFmtId="2" fontId="22" fillId="0" borderId="5" xfId="0" applyNumberFormat="1" applyFont="1" applyFill="1" applyBorder="1" applyAlignment="1"/>
    <xf numFmtId="43" fontId="22" fillId="0" borderId="4" xfId="0" applyNumberFormat="1" applyFont="1" applyFill="1" applyBorder="1" applyAlignment="1"/>
    <xf numFmtId="0" fontId="22" fillId="0" borderId="5" xfId="0" applyFont="1" applyFill="1" applyBorder="1" applyAlignment="1">
      <alignment horizontal="left"/>
    </xf>
    <xf numFmtId="43" fontId="22" fillId="0" borderId="4" xfId="1" applyFont="1" applyFill="1" applyBorder="1" applyAlignment="1">
      <alignment horizontal="left" vertical="center"/>
    </xf>
    <xf numFmtId="43" fontId="22" fillId="0" borderId="5" xfId="1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center" vertical="center" wrapText="1"/>
    </xf>
    <xf numFmtId="43" fontId="22" fillId="0" borderId="8" xfId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wrapText="1"/>
    </xf>
    <xf numFmtId="43" fontId="22" fillId="0" borderId="0" xfId="1" applyFont="1" applyFill="1" applyBorder="1" applyAlignment="1">
      <alignment horizontal="right" vertical="center"/>
    </xf>
    <xf numFmtId="43" fontId="22" fillId="0" borderId="12" xfId="1" applyFont="1" applyFill="1" applyBorder="1" applyAlignment="1">
      <alignment horizontal="left" vertical="center"/>
    </xf>
    <xf numFmtId="43" fontId="22" fillId="0" borderId="13" xfId="1" applyFont="1" applyFill="1" applyBorder="1" applyAlignment="1">
      <alignment horizontal="left" vertical="center"/>
    </xf>
    <xf numFmtId="43" fontId="22" fillId="0" borderId="3" xfId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2" fillId="0" borderId="2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20" fillId="0" borderId="15" xfId="0" applyFont="1" applyFill="1" applyBorder="1" applyAlignment="1">
      <alignment horizontal="left"/>
    </xf>
    <xf numFmtId="0" fontId="24" fillId="0" borderId="0" xfId="0" applyFont="1" applyAlignment="1"/>
    <xf numFmtId="0" fontId="23" fillId="0" borderId="0" xfId="0" applyFont="1" applyAlignment="1">
      <alignment horizontal="center" vertical="center"/>
    </xf>
    <xf numFmtId="0" fontId="21" fillId="0" borderId="17" xfId="0" applyFont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2" fillId="0" borderId="16" xfId="0" applyNumberFormat="1" applyFont="1" applyFill="1" applyBorder="1" applyAlignment="1">
      <alignment horizontal="center" vertical="center" wrapText="1"/>
    </xf>
    <xf numFmtId="164" fontId="22" fillId="0" borderId="17" xfId="0" applyNumberFormat="1" applyFont="1" applyFill="1" applyBorder="1" applyAlignment="1">
      <alignment horizontal="center" vertical="center" wrapText="1"/>
    </xf>
    <xf numFmtId="0" fontId="28" fillId="0" borderId="18" xfId="0" applyFont="1" applyBorder="1"/>
    <xf numFmtId="43" fontId="20" fillId="0" borderId="19" xfId="1" applyFont="1" applyBorder="1"/>
    <xf numFmtId="43" fontId="20" fillId="0" borderId="18" xfId="1" applyFont="1" applyFill="1" applyBorder="1"/>
    <xf numFmtId="0" fontId="20" fillId="0" borderId="17" xfId="0" applyFont="1" applyBorder="1"/>
    <xf numFmtId="43" fontId="20" fillId="0" borderId="16" xfId="1" applyFont="1" applyBorder="1"/>
    <xf numFmtId="43" fontId="20" fillId="0" borderId="17" xfId="1" applyFont="1" applyFill="1" applyBorder="1"/>
    <xf numFmtId="0" fontId="30" fillId="0" borderId="4" xfId="0" applyFont="1" applyBorder="1" applyAlignment="1">
      <alignment horizontal="center"/>
    </xf>
    <xf numFmtId="43" fontId="22" fillId="0" borderId="4" xfId="1" applyFont="1" applyBorder="1" applyAlignment="1">
      <alignment horizontal="right" vertical="center"/>
    </xf>
    <xf numFmtId="43" fontId="22" fillId="0" borderId="4" xfId="1" applyFont="1" applyBorder="1"/>
    <xf numFmtId="0" fontId="28" fillId="0" borderId="17" xfId="0" applyFont="1" applyBorder="1"/>
    <xf numFmtId="43" fontId="22" fillId="0" borderId="16" xfId="1" applyFont="1" applyBorder="1"/>
    <xf numFmtId="43" fontId="20" fillId="0" borderId="17" xfId="1" applyFont="1" applyBorder="1" applyAlignment="1"/>
    <xf numFmtId="43" fontId="20" fillId="0" borderId="16" xfId="1" applyFont="1" applyBorder="1" applyAlignment="1"/>
    <xf numFmtId="43" fontId="20" fillId="0" borderId="17" xfId="1" applyFont="1" applyFill="1" applyBorder="1" applyAlignment="1">
      <alignment horizontal="center"/>
    </xf>
    <xf numFmtId="0" fontId="20" fillId="0" borderId="17" xfId="0" applyFont="1" applyBorder="1" applyAlignment="1">
      <alignment wrapText="1"/>
    </xf>
    <xf numFmtId="43" fontId="20" fillId="0" borderId="17" xfId="0" applyNumberFormat="1" applyFont="1" applyFill="1" applyBorder="1" applyAlignment="1">
      <alignment horizontal="center"/>
    </xf>
    <xf numFmtId="0" fontId="22" fillId="0" borderId="17" xfId="0" applyFont="1" applyBorder="1"/>
    <xf numFmtId="0" fontId="20" fillId="0" borderId="17" xfId="0" applyFont="1" applyBorder="1" applyAlignment="1">
      <alignment horizontal="left" wrapText="1" indent="2"/>
    </xf>
    <xf numFmtId="0" fontId="20" fillId="0" borderId="17" xfId="0" applyFont="1" applyBorder="1" applyAlignment="1">
      <alignment horizontal="left" indent="2"/>
    </xf>
    <xf numFmtId="43" fontId="20" fillId="0" borderId="17" xfId="1" applyFont="1" applyBorder="1"/>
    <xf numFmtId="43" fontId="22" fillId="0" borderId="4" xfId="1" applyFont="1" applyBorder="1" applyAlignment="1"/>
    <xf numFmtId="0" fontId="22" fillId="0" borderId="8" xfId="0" applyFont="1" applyBorder="1" applyAlignment="1">
      <alignment horizontal="center"/>
    </xf>
    <xf numFmtId="43" fontId="22" fillId="0" borderId="20" xfId="1" applyFont="1" applyBorder="1" applyAlignment="1"/>
    <xf numFmtId="43" fontId="22" fillId="0" borderId="20" xfId="1" applyFont="1" applyBorder="1"/>
    <xf numFmtId="0" fontId="22" fillId="0" borderId="0" xfId="0" applyFont="1" applyBorder="1" applyAlignment="1">
      <alignment horizontal="center"/>
    </xf>
    <xf numFmtId="43" fontId="22" fillId="0" borderId="0" xfId="1" applyFont="1" applyBorder="1" applyAlignment="1"/>
    <xf numFmtId="43" fontId="22" fillId="0" borderId="0" xfId="1" applyFont="1" applyBorder="1"/>
    <xf numFmtId="0" fontId="22" fillId="0" borderId="11" xfId="0" applyFont="1" applyBorder="1" applyAlignment="1">
      <alignment wrapText="1"/>
    </xf>
    <xf numFmtId="43" fontId="22" fillId="0" borderId="11" xfId="1" applyFont="1" applyBorder="1" applyAlignment="1">
      <alignment wrapText="1"/>
    </xf>
    <xf numFmtId="0" fontId="20" fillId="0" borderId="16" xfId="0" applyFont="1" applyBorder="1" applyAlignment="1">
      <alignment wrapText="1"/>
    </xf>
    <xf numFmtId="43" fontId="20" fillId="0" borderId="16" xfId="1" applyFont="1" applyBorder="1" applyAlignment="1">
      <alignment wrapText="1"/>
    </xf>
    <xf numFmtId="0" fontId="20" fillId="0" borderId="16" xfId="0" applyFont="1" applyBorder="1"/>
    <xf numFmtId="0" fontId="22" fillId="0" borderId="20" xfId="0" applyFont="1" applyBorder="1" applyAlignment="1">
      <alignment horizontal="center"/>
    </xf>
    <xf numFmtId="43" fontId="22" fillId="0" borderId="20" xfId="1" applyFont="1" applyBorder="1" applyAlignment="1">
      <alignment horizontal="center"/>
    </xf>
    <xf numFmtId="43" fontId="22" fillId="0" borderId="0" xfId="1" applyFont="1" applyBorder="1" applyAlignment="1">
      <alignment horizontal="center"/>
    </xf>
    <xf numFmtId="1" fontId="20" fillId="0" borderId="0" xfId="0" applyNumberFormat="1" applyFont="1"/>
    <xf numFmtId="43" fontId="20" fillId="0" borderId="0" xfId="1" applyFont="1"/>
    <xf numFmtId="0" fontId="6" fillId="0" borderId="0" xfId="0" applyFont="1"/>
    <xf numFmtId="165" fontId="3" fillId="0" borderId="0" xfId="2" applyFont="1" applyAlignment="1">
      <alignment horizontal="right"/>
    </xf>
    <xf numFmtId="43" fontId="3" fillId="0" borderId="4" xfId="1" applyFont="1" applyBorder="1"/>
    <xf numFmtId="0" fontId="6" fillId="0" borderId="0" xfId="0" applyFont="1" applyAlignment="1"/>
    <xf numFmtId="0" fontId="6" fillId="0" borderId="0" xfId="0" applyFont="1" applyBorder="1"/>
    <xf numFmtId="0" fontId="6" fillId="0" borderId="38" xfId="0" applyFont="1" applyBorder="1"/>
    <xf numFmtId="164" fontId="3" fillId="0" borderId="0" xfId="0" applyNumberFormat="1" applyFont="1" applyBorder="1"/>
    <xf numFmtId="0" fontId="6" fillId="0" borderId="39" xfId="0" applyFont="1" applyBorder="1"/>
    <xf numFmtId="0" fontId="2" fillId="2" borderId="4" xfId="0" applyFont="1" applyFill="1" applyBorder="1" applyAlignment="1">
      <alignment horizontal="left" indent="1"/>
    </xf>
    <xf numFmtId="0" fontId="2" fillId="2" borderId="4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2" fillId="0" borderId="4" xfId="1" applyFont="1" applyBorder="1"/>
    <xf numFmtId="43" fontId="2" fillId="0" borderId="4" xfId="1" applyFont="1" applyBorder="1" applyAlignment="1">
      <alignment vertical="center"/>
    </xf>
    <xf numFmtId="0" fontId="2" fillId="0" borderId="4" xfId="0" applyFont="1" applyBorder="1"/>
    <xf numFmtId="43" fontId="4" fillId="0" borderId="4" xfId="1" applyFont="1" applyBorder="1"/>
    <xf numFmtId="43" fontId="4" fillId="0" borderId="4" xfId="1" applyFont="1" applyFill="1" applyBorder="1"/>
    <xf numFmtId="43" fontId="4" fillId="0" borderId="4" xfId="1" applyFont="1" applyBorder="1" applyAlignment="1">
      <alignment vertical="center"/>
    </xf>
    <xf numFmtId="0" fontId="24" fillId="0" borderId="0" xfId="0" applyFont="1" applyBorder="1"/>
    <xf numFmtId="0" fontId="24" fillId="0" borderId="0" xfId="0" applyFont="1"/>
    <xf numFmtId="164" fontId="22" fillId="0" borderId="3" xfId="0" applyNumberFormat="1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43" fontId="6" fillId="2" borderId="4" xfId="1" applyFont="1" applyFill="1" applyBorder="1" applyAlignment="1">
      <alignment horizontal="center"/>
    </xf>
    <xf numFmtId="43" fontId="6" fillId="0" borderId="4" xfId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indent="1"/>
    </xf>
    <xf numFmtId="0" fontId="6" fillId="2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right" vertical="center"/>
    </xf>
    <xf numFmtId="43" fontId="6" fillId="0" borderId="4" xfId="1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/>
    <xf numFmtId="43" fontId="3" fillId="2" borderId="2" xfId="1" applyFont="1" applyFill="1" applyBorder="1"/>
    <xf numFmtId="43" fontId="3" fillId="2" borderId="2" xfId="1" applyFont="1" applyFill="1" applyBorder="1" applyAlignment="1">
      <alignment horizontal="right"/>
    </xf>
    <xf numFmtId="0" fontId="3" fillId="2" borderId="5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/>
    </xf>
    <xf numFmtId="43" fontId="6" fillId="0" borderId="4" xfId="1" applyFont="1" applyBorder="1" applyAlignment="1">
      <alignment vertical="center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right" vertical="center"/>
    </xf>
    <xf numFmtId="43" fontId="6" fillId="2" borderId="4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right" vertical="center"/>
    </xf>
    <xf numFmtId="43" fontId="6" fillId="2" borderId="8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3" fontId="3" fillId="0" borderId="3" xfId="0" applyNumberFormat="1" applyFont="1" applyBorder="1" applyAlignment="1">
      <alignment vertical="center"/>
    </xf>
    <xf numFmtId="43" fontId="3" fillId="0" borderId="3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wrapText="1" indent="1"/>
    </xf>
    <xf numFmtId="43" fontId="6" fillId="0" borderId="4" xfId="1" applyFont="1" applyBorder="1"/>
    <xf numFmtId="0" fontId="2" fillId="2" borderId="4" xfId="0" applyFont="1" applyFill="1" applyBorder="1" applyAlignment="1">
      <alignment horizontal="right"/>
    </xf>
    <xf numFmtId="43" fontId="2" fillId="0" borderId="0" xfId="1" applyFont="1" applyBorder="1"/>
    <xf numFmtId="2" fontId="2" fillId="0" borderId="0" xfId="0" applyNumberFormat="1" applyFont="1" applyBorder="1"/>
    <xf numFmtId="49" fontId="2" fillId="0" borderId="0" xfId="1" applyNumberFormat="1" applyFont="1" applyBorder="1" applyAlignment="1">
      <alignment horizontal="lef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0" fontId="21" fillId="0" borderId="4" xfId="0" applyFont="1" applyBorder="1"/>
    <xf numFmtId="0" fontId="3" fillId="2" borderId="4" xfId="0" applyFont="1" applyFill="1" applyBorder="1"/>
    <xf numFmtId="164" fontId="3" fillId="2" borderId="6" xfId="0" applyNumberFormat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right" vertical="center"/>
    </xf>
    <xf numFmtId="0" fontId="6" fillId="0" borderId="4" xfId="0" applyFont="1" applyBorder="1"/>
    <xf numFmtId="43" fontId="3" fillId="0" borderId="4" xfId="1" applyFont="1" applyFill="1" applyBorder="1"/>
    <xf numFmtId="43" fontId="3" fillId="0" borderId="4" xfId="1" applyFont="1" applyBorder="1" applyAlignment="1">
      <alignment vertical="center"/>
    </xf>
    <xf numFmtId="43" fontId="6" fillId="0" borderId="0" xfId="1" applyFont="1" applyBorder="1"/>
    <xf numFmtId="2" fontId="6" fillId="0" borderId="0" xfId="0" applyNumberFormat="1" applyFont="1" applyBorder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2" fillId="0" borderId="0" xfId="0" applyFont="1" applyFill="1" applyBorder="1" applyAlignment="1">
      <alignment vertical="center" wrapText="1"/>
    </xf>
    <xf numFmtId="43" fontId="32" fillId="0" borderId="0" xfId="1" applyFont="1" applyFill="1" applyBorder="1" applyAlignment="1">
      <alignment horizontal="right" vertical="center"/>
    </xf>
    <xf numFmtId="0" fontId="24" fillId="0" borderId="0" xfId="0" applyFont="1" applyFill="1" applyBorder="1"/>
    <xf numFmtId="0" fontId="24" fillId="4" borderId="0" xfId="0" applyFont="1" applyFill="1" applyBorder="1"/>
    <xf numFmtId="165" fontId="20" fillId="0" borderId="0" xfId="2" applyFont="1"/>
    <xf numFmtId="165" fontId="33" fillId="0" borderId="2" xfId="2" applyFont="1" applyFill="1" applyBorder="1" applyAlignment="1">
      <alignment horizontal="center" vertical="center" wrapText="1"/>
    </xf>
    <xf numFmtId="165" fontId="33" fillId="0" borderId="2" xfId="2" applyFont="1" applyBorder="1" applyAlignment="1">
      <alignment horizontal="center" vertical="center" wrapText="1"/>
    </xf>
    <xf numFmtId="165" fontId="32" fillId="0" borderId="8" xfId="2" applyFont="1" applyBorder="1" applyAlignment="1">
      <alignment horizontal="center" vertical="center" wrapText="1"/>
    </xf>
    <xf numFmtId="165" fontId="33" fillId="0" borderId="8" xfId="2" applyFont="1" applyBorder="1" applyAlignment="1">
      <alignment horizontal="center" vertical="center" wrapText="1"/>
    </xf>
    <xf numFmtId="164" fontId="34" fillId="0" borderId="24" xfId="2" applyNumberFormat="1" applyFont="1" applyBorder="1" applyAlignment="1">
      <alignment horizontal="center" vertical="center"/>
    </xf>
    <xf numFmtId="164" fontId="34" fillId="0" borderId="24" xfId="2" applyNumberFormat="1" applyFont="1" applyBorder="1" applyAlignment="1">
      <alignment horizontal="center" vertical="center" wrapText="1"/>
    </xf>
    <xf numFmtId="166" fontId="34" fillId="0" borderId="3" xfId="2" applyNumberFormat="1" applyFont="1" applyBorder="1" applyAlignment="1">
      <alignment horizontal="center" vertical="center"/>
    </xf>
    <xf numFmtId="165" fontId="34" fillId="0" borderId="3" xfId="2" applyFont="1" applyBorder="1" applyAlignment="1">
      <alignment vertical="center"/>
    </xf>
    <xf numFmtId="165" fontId="34" fillId="0" borderId="3" xfId="2" applyFont="1" applyFill="1" applyBorder="1" applyAlignment="1">
      <alignment horizontal="right" vertical="center"/>
    </xf>
    <xf numFmtId="165" fontId="34" fillId="0" borderId="3" xfId="2" applyFont="1" applyFill="1" applyBorder="1" applyAlignment="1">
      <alignment vertical="center" wrapText="1"/>
    </xf>
    <xf numFmtId="166" fontId="34" fillId="0" borderId="4" xfId="2" applyNumberFormat="1" applyFont="1" applyBorder="1" applyAlignment="1">
      <alignment horizontal="center" vertical="center"/>
    </xf>
    <xf numFmtId="165" fontId="34" fillId="0" borderId="4" xfId="2" applyFont="1" applyBorder="1" applyAlignment="1">
      <alignment vertical="center"/>
    </xf>
    <xf numFmtId="165" fontId="34" fillId="0" borderId="4" xfId="2" applyFont="1" applyFill="1" applyBorder="1" applyAlignment="1">
      <alignment vertical="center"/>
    </xf>
    <xf numFmtId="165" fontId="34" fillId="0" borderId="4" xfId="2" applyFont="1" applyFill="1" applyBorder="1" applyAlignment="1">
      <alignment vertical="center" wrapText="1"/>
    </xf>
    <xf numFmtId="165" fontId="34" fillId="0" borderId="4" xfId="2" applyFont="1" applyFill="1" applyBorder="1" applyAlignment="1">
      <alignment horizontal="right" vertical="center"/>
    </xf>
    <xf numFmtId="166" fontId="33" fillId="0" borderId="4" xfId="2" applyNumberFormat="1" applyFont="1" applyBorder="1" applyAlignment="1">
      <alignment horizontal="center" vertical="center"/>
    </xf>
    <xf numFmtId="165" fontId="33" fillId="0" borderId="4" xfId="2" applyFont="1" applyBorder="1" applyAlignment="1">
      <alignment vertical="center"/>
    </xf>
    <xf numFmtId="165" fontId="33" fillId="0" borderId="4" xfId="2" applyFont="1" applyFill="1" applyBorder="1" applyAlignment="1">
      <alignment horizontal="right" vertical="center"/>
    </xf>
    <xf numFmtId="165" fontId="33" fillId="0" borderId="4" xfId="2" applyFont="1" applyFill="1" applyBorder="1" applyAlignment="1">
      <alignment vertical="center" wrapText="1"/>
    </xf>
    <xf numFmtId="165" fontId="34" fillId="0" borderId="5" xfId="2" applyFont="1" applyBorder="1" applyAlignment="1">
      <alignment vertical="center"/>
    </xf>
    <xf numFmtId="165" fontId="20" fillId="0" borderId="5" xfId="2" applyFont="1" applyFill="1" applyBorder="1" applyAlignment="1"/>
    <xf numFmtId="165" fontId="20" fillId="0" borderId="6" xfId="2" applyFont="1" applyFill="1" applyBorder="1" applyAlignment="1"/>
    <xf numFmtId="165" fontId="20" fillId="0" borderId="7" xfId="2" applyFont="1" applyFill="1" applyBorder="1" applyAlignment="1"/>
    <xf numFmtId="165" fontId="24" fillId="0" borderId="4" xfId="2" applyFont="1" applyFill="1" applyBorder="1" applyAlignment="1">
      <alignment horizontal="right" vertical="center"/>
    </xf>
    <xf numFmtId="165" fontId="35" fillId="0" borderId="4" xfId="2" applyFont="1" applyFill="1" applyBorder="1" applyAlignment="1">
      <alignment horizontal="right" vertical="center"/>
    </xf>
    <xf numFmtId="165" fontId="33" fillId="0" borderId="4" xfId="2" applyFont="1" applyBorder="1" applyAlignment="1">
      <alignment horizontal="center" vertical="center"/>
    </xf>
    <xf numFmtId="165" fontId="33" fillId="0" borderId="4" xfId="2" applyFont="1" applyFill="1" applyBorder="1" applyAlignment="1">
      <alignment vertical="center"/>
    </xf>
    <xf numFmtId="165" fontId="36" fillId="0" borderId="4" xfId="2" applyFont="1" applyFill="1" applyBorder="1" applyAlignment="1">
      <alignment horizontal="right" vertical="center"/>
    </xf>
    <xf numFmtId="165" fontId="34" fillId="0" borderId="4" xfId="2" applyFont="1" applyBorder="1" applyAlignment="1">
      <alignment horizontal="center" vertical="center"/>
    </xf>
    <xf numFmtId="165" fontId="22" fillId="0" borderId="4" xfId="2" applyFont="1" applyBorder="1"/>
    <xf numFmtId="165" fontId="22" fillId="0" borderId="5" xfId="2" applyFont="1" applyBorder="1" applyAlignment="1"/>
    <xf numFmtId="165" fontId="22" fillId="0" borderId="6" xfId="2" applyFont="1" applyBorder="1" applyAlignment="1"/>
    <xf numFmtId="165" fontId="22" fillId="0" borderId="6" xfId="2" applyFont="1" applyFill="1" applyBorder="1" applyAlignment="1"/>
    <xf numFmtId="165" fontId="22" fillId="0" borderId="7" xfId="2" applyFont="1" applyFill="1" applyBorder="1" applyAlignment="1"/>
    <xf numFmtId="165" fontId="22" fillId="0" borderId="4" xfId="2" applyFont="1" applyFill="1" applyBorder="1"/>
    <xf numFmtId="165" fontId="34" fillId="0" borderId="0" xfId="2" applyFont="1" applyBorder="1" applyAlignment="1">
      <alignment vertical="center"/>
    </xf>
    <xf numFmtId="165" fontId="34" fillId="0" borderId="0" xfId="2" applyFont="1" applyBorder="1" applyAlignment="1">
      <alignment vertical="center" wrapText="1"/>
    </xf>
    <xf numFmtId="165" fontId="20" fillId="0" borderId="0" xfId="2" applyFont="1" applyFill="1"/>
    <xf numFmtId="165" fontId="3" fillId="0" borderId="0" xfId="2" applyFont="1" applyAlignment="1">
      <alignment horizontal="center"/>
    </xf>
    <xf numFmtId="0" fontId="23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3" fillId="4" borderId="9" xfId="0" applyFont="1" applyFill="1" applyBorder="1" applyAlignment="1">
      <alignment horizontal="left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left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center"/>
    </xf>
    <xf numFmtId="0" fontId="23" fillId="4" borderId="16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left" vertical="center" indent="11"/>
    </xf>
    <xf numFmtId="0" fontId="23" fillId="4" borderId="0" xfId="0" applyFont="1" applyFill="1" applyBorder="1" applyAlignment="1">
      <alignment horizontal="left" vertical="center" indent="2"/>
    </xf>
    <xf numFmtId="0" fontId="27" fillId="4" borderId="27" xfId="0" applyFont="1" applyFill="1" applyBorder="1" applyAlignment="1">
      <alignment horizontal="left" vertical="center"/>
    </xf>
    <xf numFmtId="0" fontId="23" fillId="4" borderId="12" xfId="0" applyFont="1" applyFill="1" applyBorder="1" applyAlignment="1">
      <alignment horizontal="left" vertical="center"/>
    </xf>
    <xf numFmtId="0" fontId="23" fillId="4" borderId="1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 indent="2"/>
    </xf>
    <xf numFmtId="0" fontId="23" fillId="4" borderId="14" xfId="0" applyFont="1" applyFill="1" applyBorder="1" applyAlignment="1">
      <alignment horizontal="center" vertical="center"/>
    </xf>
    <xf numFmtId="0" fontId="23" fillId="0" borderId="5" xfId="0" applyFont="1" applyBorder="1"/>
    <xf numFmtId="0" fontId="21" fillId="0" borderId="6" xfId="0" applyFont="1" applyBorder="1"/>
    <xf numFmtId="0" fontId="23" fillId="0" borderId="4" xfId="0" applyFont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27" xfId="0" applyFont="1" applyBorder="1"/>
    <xf numFmtId="0" fontId="21" fillId="0" borderId="12" xfId="0" applyFont="1" applyBorder="1"/>
    <xf numFmtId="0" fontId="21" fillId="0" borderId="13" xfId="0" applyFont="1" applyBorder="1"/>
    <xf numFmtId="0" fontId="21" fillId="0" borderId="3" xfId="0" applyFont="1" applyBorder="1"/>
    <xf numFmtId="0" fontId="23" fillId="0" borderId="0" xfId="0" applyFont="1" applyBorder="1"/>
    <xf numFmtId="164" fontId="23" fillId="0" borderId="0" xfId="0" applyNumberFormat="1" applyFont="1" applyBorder="1" applyAlignment="1">
      <alignment vertical="center"/>
    </xf>
    <xf numFmtId="0" fontId="21" fillId="0" borderId="5" xfId="0" applyFont="1" applyBorder="1"/>
    <xf numFmtId="0" fontId="21" fillId="0" borderId="0" xfId="0" applyFont="1" applyBorder="1" applyAlignment="1">
      <alignment vertical="center"/>
    </xf>
    <xf numFmtId="0" fontId="23" fillId="0" borderId="7" xfId="0" applyFont="1" applyBorder="1"/>
    <xf numFmtId="0" fontId="23" fillId="0" borderId="7" xfId="0" applyFont="1" applyBorder="1" applyAlignment="1">
      <alignment horizontal="center" vertical="center" wrapText="1"/>
    </xf>
    <xf numFmtId="0" fontId="21" fillId="0" borderId="7" xfId="0" applyFont="1" applyBorder="1"/>
    <xf numFmtId="0" fontId="21" fillId="0" borderId="7" xfId="0" applyFont="1" applyBorder="1" applyAlignment="1">
      <alignment wrapText="1"/>
    </xf>
    <xf numFmtId="0" fontId="23" fillId="0" borderId="22" xfId="0" applyFont="1" applyBorder="1"/>
    <xf numFmtId="0" fontId="23" fillId="0" borderId="20" xfId="0" applyFont="1" applyBorder="1"/>
    <xf numFmtId="0" fontId="23" fillId="0" borderId="20" xfId="0" applyFont="1" applyBorder="1" applyAlignment="1">
      <alignment wrapText="1"/>
    </xf>
    <xf numFmtId="0" fontId="23" fillId="0" borderId="0" xfId="0" applyFont="1"/>
    <xf numFmtId="0" fontId="23" fillId="0" borderId="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1" fillId="0" borderId="28" xfId="0" applyFont="1" applyBorder="1"/>
    <xf numFmtId="0" fontId="21" fillId="0" borderId="28" xfId="0" applyFont="1" applyBorder="1" applyAlignment="1">
      <alignment horizontal="left"/>
    </xf>
    <xf numFmtId="43" fontId="21" fillId="0" borderId="29" xfId="1" applyFont="1" applyBorder="1"/>
    <xf numFmtId="0" fontId="21" fillId="0" borderId="30" xfId="0" applyFont="1" applyBorder="1"/>
    <xf numFmtId="0" fontId="21" fillId="0" borderId="30" xfId="0" applyFont="1" applyBorder="1" applyAlignment="1">
      <alignment horizontal="left"/>
    </xf>
    <xf numFmtId="43" fontId="23" fillId="0" borderId="8" xfId="0" applyNumberFormat="1" applyFont="1" applyBorder="1"/>
    <xf numFmtId="0" fontId="21" fillId="0" borderId="0" xfId="0" applyFont="1" applyAlignment="1">
      <alignment horizontal="center" vertic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/>
    <xf numFmtId="0" fontId="23" fillId="0" borderId="8" xfId="0" applyFont="1" applyBorder="1"/>
    <xf numFmtId="0" fontId="21" fillId="0" borderId="8" xfId="0" applyFont="1" applyBorder="1"/>
    <xf numFmtId="0" fontId="21" fillId="0" borderId="29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1" fillId="0" borderId="33" xfId="0" applyFont="1" applyBorder="1"/>
    <xf numFmtId="0" fontId="21" fillId="0" borderId="15" xfId="0" applyFont="1" applyBorder="1"/>
    <xf numFmtId="0" fontId="23" fillId="0" borderId="4" xfId="3" applyFont="1" applyBorder="1" applyAlignment="1">
      <alignment horizontal="center" vertical="center" wrapText="1"/>
    </xf>
    <xf numFmtId="164" fontId="21" fillId="0" borderId="34" xfId="3" applyNumberFormat="1" applyFont="1" applyBorder="1" applyAlignment="1">
      <alignment horizontal="center" vertical="center"/>
    </xf>
    <xf numFmtId="0" fontId="21" fillId="0" borderId="34" xfId="3" applyFont="1" applyBorder="1" applyAlignment="1">
      <alignment vertical="center"/>
    </xf>
    <xf numFmtId="43" fontId="21" fillId="0" borderId="34" xfId="4" applyFont="1" applyBorder="1" applyAlignment="1">
      <alignment vertical="center"/>
    </xf>
    <xf numFmtId="164" fontId="21" fillId="0" borderId="28" xfId="3" applyNumberFormat="1" applyFont="1" applyBorder="1" applyAlignment="1">
      <alignment horizontal="center" vertical="center"/>
    </xf>
    <xf numFmtId="0" fontId="21" fillId="0" borderId="28" xfId="3" applyFont="1" applyBorder="1" applyAlignment="1">
      <alignment vertical="center"/>
    </xf>
    <xf numFmtId="43" fontId="21" fillId="0" borderId="28" xfId="4" applyFont="1" applyBorder="1" applyAlignment="1">
      <alignment vertical="center"/>
    </xf>
    <xf numFmtId="43" fontId="21" fillId="0" borderId="28" xfId="4" applyFont="1" applyFill="1" applyBorder="1" applyAlignment="1">
      <alignment vertical="center"/>
    </xf>
    <xf numFmtId="164" fontId="21" fillId="0" borderId="17" xfId="3" applyNumberFormat="1" applyFont="1" applyBorder="1" applyAlignment="1">
      <alignment horizontal="center" vertical="center"/>
    </xf>
    <xf numFmtId="0" fontId="21" fillId="0" borderId="17" xfId="3" applyFont="1" applyBorder="1" applyAlignment="1">
      <alignment vertical="center"/>
    </xf>
    <xf numFmtId="43" fontId="21" fillId="0" borderId="17" xfId="4" applyFont="1" applyBorder="1" applyAlignment="1">
      <alignment vertical="center"/>
    </xf>
    <xf numFmtId="43" fontId="21" fillId="0" borderId="17" xfId="4" applyFont="1" applyFill="1" applyBorder="1" applyAlignment="1">
      <alignment vertical="center"/>
    </xf>
    <xf numFmtId="0" fontId="21" fillId="0" borderId="4" xfId="3" applyFont="1" applyBorder="1" applyAlignment="1">
      <alignment vertical="center"/>
    </xf>
    <xf numFmtId="0" fontId="23" fillId="0" borderId="4" xfId="3" applyFont="1" applyBorder="1" applyAlignment="1">
      <alignment vertical="center"/>
    </xf>
    <xf numFmtId="43" fontId="23" fillId="0" borderId="4" xfId="4" applyFont="1" applyBorder="1" applyAlignment="1">
      <alignment vertical="center"/>
    </xf>
    <xf numFmtId="0" fontId="21" fillId="0" borderId="0" xfId="3" applyFont="1"/>
    <xf numFmtId="164" fontId="39" fillId="0" borderId="0" xfId="0" applyNumberFormat="1" applyFont="1" applyFill="1" applyBorder="1" applyAlignment="1">
      <alignment horizontal="left"/>
    </xf>
    <xf numFmtId="164" fontId="29" fillId="0" borderId="0" xfId="0" applyNumberFormat="1" applyFont="1" applyBorder="1"/>
    <xf numFmtId="0" fontId="38" fillId="0" borderId="38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wrapText="1"/>
    </xf>
    <xf numFmtId="0" fontId="6" fillId="0" borderId="40" xfId="0" applyFont="1" applyBorder="1" applyAlignment="1">
      <alignment horizontal="left" wrapText="1"/>
    </xf>
    <xf numFmtId="0" fontId="6" fillId="0" borderId="41" xfId="0" applyFont="1" applyBorder="1" applyAlignment="1">
      <alignment horizontal="left" wrapText="1"/>
    </xf>
    <xf numFmtId="0" fontId="3" fillId="0" borderId="3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3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2" fillId="0" borderId="5" xfId="2" applyFont="1" applyBorder="1" applyAlignment="1">
      <alignment horizontal="center" vertical="center"/>
    </xf>
    <xf numFmtId="165" fontId="22" fillId="0" borderId="7" xfId="2" applyFont="1" applyBorder="1" applyAlignment="1">
      <alignment horizontal="center" vertical="center"/>
    </xf>
    <xf numFmtId="165" fontId="22" fillId="0" borderId="6" xfId="2" applyFont="1" applyBorder="1" applyAlignment="1">
      <alignment horizontal="center" vertical="center"/>
    </xf>
    <xf numFmtId="165" fontId="33" fillId="0" borderId="2" xfId="2" applyFont="1" applyBorder="1" applyAlignment="1">
      <alignment horizontal="center" vertical="center" wrapText="1"/>
    </xf>
    <xf numFmtId="165" fontId="33" fillId="0" borderId="15" xfId="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5" fontId="33" fillId="0" borderId="2" xfId="2" applyFont="1" applyBorder="1" applyAlignment="1">
      <alignment horizontal="center" vertical="center"/>
    </xf>
    <xf numFmtId="165" fontId="33" fillId="0" borderId="15" xfId="2" applyFont="1" applyBorder="1" applyAlignment="1">
      <alignment horizontal="center" vertical="center"/>
    </xf>
    <xf numFmtId="165" fontId="33" fillId="0" borderId="2" xfId="2" applyFont="1" applyFill="1" applyBorder="1" applyAlignment="1">
      <alignment horizontal="center" vertical="center" wrapText="1"/>
    </xf>
    <xf numFmtId="165" fontId="33" fillId="0" borderId="15" xfId="2" applyFont="1" applyFill="1" applyBorder="1" applyAlignment="1">
      <alignment horizontal="center" vertical="center" wrapText="1"/>
    </xf>
    <xf numFmtId="165" fontId="33" fillId="0" borderId="5" xfId="2" applyFont="1" applyFill="1" applyBorder="1" applyAlignment="1">
      <alignment horizontal="center" vertical="center" wrapText="1"/>
    </xf>
    <xf numFmtId="165" fontId="33" fillId="0" borderId="7" xfId="2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3" fillId="0" borderId="4" xfId="3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 wrapText="1"/>
    </xf>
    <xf numFmtId="0" fontId="23" fillId="0" borderId="17" xfId="3" applyFont="1" applyBorder="1" applyAlignment="1">
      <alignment horizontal="center" vertical="center" wrapText="1"/>
    </xf>
    <xf numFmtId="0" fontId="23" fillId="0" borderId="3" xfId="3" applyFont="1" applyBorder="1" applyAlignment="1">
      <alignment horizontal="center" vertical="center" wrapText="1"/>
    </xf>
    <xf numFmtId="0" fontId="23" fillId="0" borderId="5" xfId="3" applyFont="1" applyBorder="1" applyAlignment="1">
      <alignment horizontal="center" vertical="center" wrapText="1"/>
    </xf>
    <xf numFmtId="0" fontId="23" fillId="0" borderId="6" xfId="3" applyFont="1" applyBorder="1" applyAlignment="1">
      <alignment horizontal="center" vertical="center" wrapText="1"/>
    </xf>
    <xf numFmtId="0" fontId="23" fillId="0" borderId="7" xfId="3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textRotation="90"/>
    </xf>
    <xf numFmtId="0" fontId="20" fillId="0" borderId="17" xfId="0" applyFont="1" applyFill="1" applyBorder="1" applyAlignment="1">
      <alignment horizontal="center" vertical="center" textRotation="90"/>
    </xf>
    <xf numFmtId="0" fontId="20" fillId="0" borderId="3" xfId="0" applyFont="1" applyFill="1" applyBorder="1" applyAlignment="1">
      <alignment horizontal="center" vertical="center" textRotation="90"/>
    </xf>
    <xf numFmtId="0" fontId="20" fillId="0" borderId="2" xfId="0" applyFont="1" applyFill="1" applyBorder="1" applyAlignment="1">
      <alignment horizontal="center" textRotation="90"/>
    </xf>
    <xf numFmtId="0" fontId="20" fillId="0" borderId="17" xfId="0" applyFont="1" applyFill="1" applyBorder="1" applyAlignment="1">
      <alignment horizontal="center" textRotation="90"/>
    </xf>
    <xf numFmtId="0" fontId="20" fillId="0" borderId="3" xfId="0" applyFont="1" applyFill="1" applyBorder="1" applyAlignment="1">
      <alignment horizontal="center" textRotation="90"/>
    </xf>
    <xf numFmtId="0" fontId="6" fillId="0" borderId="0" xfId="0" applyFont="1" applyAlignment="1">
      <alignment horizontal="left" wrapText="1"/>
    </xf>
    <xf numFmtId="0" fontId="20" fillId="0" borderId="5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</cellXfs>
  <cellStyles count="7">
    <cellStyle name="Comma 2" xfId="1"/>
    <cellStyle name="Comma 2 2" xfId="5"/>
    <cellStyle name="Comma 3" xfId="2"/>
    <cellStyle name="Comma 7" xfId="4"/>
    <cellStyle name="Normal" xfId="0" builtinId="0"/>
    <cellStyle name="Normal 2" xfId="6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23</xdr:row>
      <xdr:rowOff>22860</xdr:rowOff>
    </xdr:from>
    <xdr:to>
      <xdr:col>6</xdr:col>
      <xdr:colOff>269240</xdr:colOff>
      <xdr:row>33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/>
      </xdr:nvGrpSpPr>
      <xdr:grpSpPr>
        <a:xfrm>
          <a:off x="3185605" y="5327750"/>
          <a:ext cx="421606" cy="2741556"/>
          <a:chOff x="2679700" y="393700"/>
          <a:chExt cx="381000" cy="1625600"/>
        </a:xfrm>
      </xdr:grpSpPr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2870200" y="393700"/>
            <a:ext cx="0" cy="16256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CxnSpPr/>
        </xdr:nvCxnSpPr>
        <xdr:spPr>
          <a:xfrm>
            <a:off x="3060700" y="5842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CxnSpPr/>
        </xdr:nvCxnSpPr>
        <xdr:spPr>
          <a:xfrm>
            <a:off x="2679700" y="5969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284787</xdr:colOff>
      <xdr:row>0</xdr:row>
      <xdr:rowOff>107757</xdr:rowOff>
    </xdr:from>
    <xdr:to>
      <xdr:col>11</xdr:col>
      <xdr:colOff>495837</xdr:colOff>
      <xdr:row>2</xdr:row>
      <xdr:rowOff>34885</xdr:rowOff>
    </xdr:to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4071696" y="107757"/>
          <a:ext cx="1427171" cy="335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२३१</a:t>
          </a:r>
        </a:p>
      </xdr:txBody>
    </xdr:sp>
    <xdr:clientData/>
  </xdr:twoCellAnchor>
  <xdr:twoCellAnchor>
    <xdr:from>
      <xdr:col>5</xdr:col>
      <xdr:colOff>464820</xdr:colOff>
      <xdr:row>6</xdr:row>
      <xdr:rowOff>60960</xdr:rowOff>
    </xdr:from>
    <xdr:to>
      <xdr:col>6</xdr:col>
      <xdr:colOff>261620</xdr:colOff>
      <xdr:row>14</xdr:row>
      <xdr:rowOff>30480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/>
      </xdr:nvGrpSpPr>
      <xdr:grpSpPr>
        <a:xfrm>
          <a:off x="3177985" y="1480506"/>
          <a:ext cx="421606" cy="1633934"/>
          <a:chOff x="2679700" y="393700"/>
          <a:chExt cx="381000" cy="1625600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2870200" y="393700"/>
            <a:ext cx="0" cy="16256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CxnSpPr/>
        </xdr:nvCxnSpPr>
        <xdr:spPr>
          <a:xfrm>
            <a:off x="3060700" y="5842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CxnSpPr/>
        </xdr:nvCxnSpPr>
        <xdr:spPr>
          <a:xfrm>
            <a:off x="2679700" y="5969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0</xdr:row>
      <xdr:rowOff>83623</xdr:rowOff>
    </xdr:from>
    <xdr:to>
      <xdr:col>5</xdr:col>
      <xdr:colOff>1023311</xdr:colOff>
      <xdr:row>1</xdr:row>
      <xdr:rowOff>167230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393180" y="83623"/>
          <a:ext cx="1427171" cy="335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२३१क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197923</xdr:rowOff>
    </xdr:from>
    <xdr:to>
      <xdr:col>8</xdr:col>
      <xdr:colOff>924251</xdr:colOff>
      <xdr:row>2</xdr:row>
      <xdr:rowOff>30070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8397240" y="197923"/>
          <a:ext cx="1046171" cy="335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२३१ख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0</xdr:row>
      <xdr:rowOff>71438</xdr:rowOff>
    </xdr:from>
    <xdr:to>
      <xdr:col>7</xdr:col>
      <xdr:colOff>897745</xdr:colOff>
      <xdr:row>2</xdr:row>
      <xdr:rowOff>26255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6804660" y="71438"/>
          <a:ext cx="1126345" cy="351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२३१ग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518160</xdr:colOff>
      <xdr:row>0</xdr:row>
      <xdr:rowOff>0</xdr:rowOff>
    </xdr:from>
    <xdr:to>
      <xdr:col>18</xdr:col>
      <xdr:colOff>1760</xdr:colOff>
      <xdr:row>1</xdr:row>
      <xdr:rowOff>142142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13296900" y="0"/>
          <a:ext cx="1129520" cy="340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२३१घ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388620</xdr:colOff>
      <xdr:row>0</xdr:row>
      <xdr:rowOff>0</xdr:rowOff>
    </xdr:from>
    <xdr:to>
      <xdr:col>9</xdr:col>
      <xdr:colOff>817100</xdr:colOff>
      <xdr:row>1</xdr:row>
      <xdr:rowOff>142142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7437120" y="0"/>
          <a:ext cx="1137140" cy="340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२३१ङ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710565</xdr:colOff>
      <xdr:row>0</xdr:row>
      <xdr:rowOff>39312</xdr:rowOff>
    </xdr:from>
    <xdr:to>
      <xdr:col>12</xdr:col>
      <xdr:colOff>895205</xdr:colOff>
      <xdr:row>1</xdr:row>
      <xdr:rowOff>189074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10944225" y="39312"/>
          <a:ext cx="1007600" cy="3478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२३१च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907351</xdr:colOff>
      <xdr:row>0</xdr:row>
      <xdr:rowOff>66052</xdr:rowOff>
    </xdr:from>
    <xdr:to>
      <xdr:col>8</xdr:col>
      <xdr:colOff>1057381</xdr:colOff>
      <xdr:row>2</xdr:row>
      <xdr:rowOff>91440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6340411" y="66052"/>
          <a:ext cx="1293030" cy="421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२३१छ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635000</xdr:colOff>
      <xdr:row>0</xdr:row>
      <xdr:rowOff>73959</xdr:rowOff>
    </xdr:from>
    <xdr:to>
      <xdr:col>15</xdr:col>
      <xdr:colOff>679940</xdr:colOff>
      <xdr:row>1</xdr:row>
      <xdr:rowOff>158750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SpPr txBox="1"/>
      </xdr:nvSpPr>
      <xdr:spPr>
        <a:xfrm>
          <a:off x="10563860" y="73959"/>
          <a:ext cx="1584180" cy="3057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२३२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fa8/AppData/Local/Microsoft/Windows/Temporary%20Internet%20Files/Low/Content.IE5/SY6YFENG/Users/Lenovo/Downloads/Routine%20Files/EXCDATA/BP/DISB/FY03/list%20of%20projec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560"/>
      <sheetName val="2912"/>
      <sheetName val="3008"/>
      <sheetName val="2977"/>
      <sheetName val="3009"/>
      <sheetName val="3185"/>
      <sheetName val="3215"/>
      <sheetName val="3293"/>
    </sheetNames>
    <sheetDataSet>
      <sheetData sheetId="0"/>
      <sheetData sheetId="1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20040000</v>
          </cell>
          <cell r="C2">
            <v>10332919.619999999</v>
          </cell>
          <cell r="D2">
            <v>10560603.42</v>
          </cell>
          <cell r="E2">
            <v>-2.2034798331277521E-2</v>
          </cell>
        </row>
        <row r="3">
          <cell r="A3">
            <v>36892</v>
          </cell>
          <cell r="B3">
            <v>20040000</v>
          </cell>
          <cell r="C3">
            <v>10722591</v>
          </cell>
          <cell r="D3">
            <v>10692549.469999999</v>
          </cell>
          <cell r="E3">
            <v>2.801704364178508E-3</v>
          </cell>
        </row>
        <row r="4">
          <cell r="A4">
            <v>36923</v>
          </cell>
          <cell r="B4">
            <v>20040000</v>
          </cell>
          <cell r="C4">
            <v>11112262.380000001</v>
          </cell>
          <cell r="D4">
            <v>11376696.489999998</v>
          </cell>
          <cell r="E4">
            <v>-2.3796604233889365E-2</v>
          </cell>
        </row>
        <row r="5">
          <cell r="A5">
            <v>36951</v>
          </cell>
          <cell r="B5">
            <v>20040000</v>
          </cell>
          <cell r="C5">
            <v>11501933.76</v>
          </cell>
          <cell r="D5">
            <v>12238992.289999999</v>
          </cell>
          <cell r="E5">
            <v>-6.4081270626270698E-2</v>
          </cell>
        </row>
        <row r="6">
          <cell r="A6">
            <v>36982</v>
          </cell>
          <cell r="B6">
            <v>20040000</v>
          </cell>
          <cell r="C6">
            <v>12631041.75</v>
          </cell>
          <cell r="D6">
            <v>12645258.59</v>
          </cell>
          <cell r="E6">
            <v>-1.1255477007666333E-3</v>
          </cell>
        </row>
        <row r="7">
          <cell r="A7">
            <v>37012</v>
          </cell>
          <cell r="B7">
            <v>20040000</v>
          </cell>
          <cell r="C7">
            <v>13760149.74</v>
          </cell>
          <cell r="D7">
            <v>12238992.289999999</v>
          </cell>
          <cell r="E7">
            <v>0.11054803027165322</v>
          </cell>
        </row>
        <row r="8">
          <cell r="A8">
            <v>37043</v>
          </cell>
          <cell r="B8">
            <v>20040000</v>
          </cell>
          <cell r="C8">
            <v>14889257.710000001</v>
          </cell>
          <cell r="D8">
            <v>12238992.289999999</v>
          </cell>
          <cell r="E8">
            <v>0.17799849204168297</v>
          </cell>
        </row>
        <row r="9">
          <cell r="A9">
            <v>37073</v>
          </cell>
          <cell r="B9">
            <v>20040000</v>
          </cell>
          <cell r="C9">
            <v>16034153.02</v>
          </cell>
          <cell r="D9">
            <v>12238992.289999999</v>
          </cell>
          <cell r="E9">
            <v>0.23669231079846589</v>
          </cell>
        </row>
        <row r="10">
          <cell r="A10">
            <v>37104</v>
          </cell>
          <cell r="B10">
            <v>20040000</v>
          </cell>
          <cell r="C10">
            <v>17179048.329999998</v>
          </cell>
          <cell r="D10">
            <v>12238992.289999999</v>
          </cell>
          <cell r="E10">
            <v>0.2875628466201538</v>
          </cell>
        </row>
        <row r="11">
          <cell r="A11">
            <v>37135</v>
          </cell>
          <cell r="B11">
            <v>20040000</v>
          </cell>
          <cell r="C11">
            <v>18323943.629999999</v>
          </cell>
          <cell r="D11">
            <v>12238992.289999999</v>
          </cell>
          <cell r="E11">
            <v>0.33207651490685142</v>
          </cell>
        </row>
        <row r="12">
          <cell r="A12">
            <v>37165</v>
          </cell>
          <cell r="B12">
            <v>20040000</v>
          </cell>
          <cell r="C12">
            <v>18323943.629999999</v>
          </cell>
        </row>
        <row r="13">
          <cell r="A13">
            <v>37196</v>
          </cell>
          <cell r="B13">
            <v>20040000</v>
          </cell>
          <cell r="C13">
            <v>18323943.629999999</v>
          </cell>
        </row>
        <row r="14">
          <cell r="A14">
            <v>37226</v>
          </cell>
          <cell r="B14">
            <v>20040000</v>
          </cell>
          <cell r="C14">
            <v>18323943.629999999</v>
          </cell>
        </row>
        <row r="15">
          <cell r="A15">
            <v>37257</v>
          </cell>
          <cell r="B15">
            <v>20040000</v>
          </cell>
          <cell r="C15">
            <v>18323943.629999999</v>
          </cell>
        </row>
        <row r="16">
          <cell r="A16">
            <v>37288</v>
          </cell>
          <cell r="B16">
            <v>20040000</v>
          </cell>
          <cell r="C16">
            <v>18323943.629999999</v>
          </cell>
        </row>
        <row r="17">
          <cell r="A17">
            <v>37316</v>
          </cell>
          <cell r="B17">
            <v>20040000</v>
          </cell>
          <cell r="C17">
            <v>18323943.629999999</v>
          </cell>
        </row>
        <row r="18">
          <cell r="A18">
            <v>37347</v>
          </cell>
          <cell r="B18">
            <v>20040000</v>
          </cell>
          <cell r="C18">
            <v>18323943.629999999</v>
          </cell>
        </row>
        <row r="19">
          <cell r="A19">
            <v>37377</v>
          </cell>
          <cell r="B19">
            <v>20040000</v>
          </cell>
          <cell r="C19">
            <v>18323943.629999999</v>
          </cell>
        </row>
        <row r="20">
          <cell r="A20">
            <v>37408</v>
          </cell>
          <cell r="B20">
            <v>20040000</v>
          </cell>
          <cell r="C20">
            <v>18323943.629999999</v>
          </cell>
        </row>
        <row r="21">
          <cell r="A21">
            <v>37438</v>
          </cell>
          <cell r="B21">
            <v>20040000</v>
          </cell>
          <cell r="C21">
            <v>18323943.629999999</v>
          </cell>
        </row>
        <row r="22">
          <cell r="A22">
            <v>37469</v>
          </cell>
          <cell r="B22">
            <v>20040000</v>
          </cell>
          <cell r="C22">
            <v>18323943.629999999</v>
          </cell>
        </row>
        <row r="23">
          <cell r="A23">
            <v>37500</v>
          </cell>
          <cell r="B23">
            <v>20040000</v>
          </cell>
          <cell r="C23">
            <v>18323943.629999999</v>
          </cell>
        </row>
        <row r="24">
          <cell r="A24">
            <v>37530</v>
          </cell>
          <cell r="B24">
            <v>20040000</v>
          </cell>
          <cell r="C24">
            <v>18323943.629999999</v>
          </cell>
        </row>
        <row r="25">
          <cell r="A25">
            <v>37561</v>
          </cell>
          <cell r="B25">
            <v>20040000</v>
          </cell>
          <cell r="C25">
            <v>18323943.629999999</v>
          </cell>
        </row>
        <row r="26">
          <cell r="A26">
            <v>37591</v>
          </cell>
          <cell r="B26">
            <v>20040000</v>
          </cell>
          <cell r="C26">
            <v>18323943.629999999</v>
          </cell>
        </row>
        <row r="27">
          <cell r="A27">
            <v>37622</v>
          </cell>
          <cell r="B27">
            <v>20040000</v>
          </cell>
          <cell r="C27">
            <v>18323943.629999999</v>
          </cell>
        </row>
        <row r="28">
          <cell r="A28">
            <v>37653</v>
          </cell>
          <cell r="B28">
            <v>20040000</v>
          </cell>
          <cell r="C28">
            <v>18323943.629999999</v>
          </cell>
        </row>
        <row r="29">
          <cell r="A29">
            <v>37681</v>
          </cell>
          <cell r="B29">
            <v>20040000</v>
          </cell>
          <cell r="C29">
            <v>18323943.629999999</v>
          </cell>
        </row>
      </sheetData>
      <sheetData sheetId="2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15200000</v>
          </cell>
          <cell r="C2">
            <v>9436321.4299999997</v>
          </cell>
          <cell r="D2">
            <v>7543558.8599999966</v>
          </cell>
          <cell r="E2">
            <v>0.20058267239419408</v>
          </cell>
        </row>
        <row r="3">
          <cell r="A3">
            <v>36892</v>
          </cell>
          <cell r="B3">
            <v>15530000</v>
          </cell>
          <cell r="C3">
            <v>9776654.7599999998</v>
          </cell>
          <cell r="D3">
            <v>8162903.2199999979</v>
          </cell>
          <cell r="E3">
            <v>0.16506172915120937</v>
          </cell>
        </row>
        <row r="4">
          <cell r="A4">
            <v>36923</v>
          </cell>
          <cell r="B4">
            <v>15860000</v>
          </cell>
          <cell r="C4">
            <v>10116988.09</v>
          </cell>
          <cell r="D4">
            <v>8770316.6500000022</v>
          </cell>
          <cell r="E4">
            <v>0.13310991651073473</v>
          </cell>
        </row>
        <row r="5">
          <cell r="A5">
            <v>36951</v>
          </cell>
          <cell r="B5">
            <v>16200000</v>
          </cell>
          <cell r="C5">
            <v>10457321.43</v>
          </cell>
          <cell r="D5">
            <v>9239430.9600000028</v>
          </cell>
          <cell r="E5">
            <v>0.11646294685999692</v>
          </cell>
        </row>
        <row r="6">
          <cell r="A6">
            <v>36982</v>
          </cell>
          <cell r="B6">
            <v>16470000</v>
          </cell>
          <cell r="C6">
            <v>10897654.76</v>
          </cell>
          <cell r="D6">
            <v>9239430.9600000009</v>
          </cell>
          <cell r="E6">
            <v>0.15216336326661159</v>
          </cell>
        </row>
        <row r="7">
          <cell r="A7">
            <v>37012</v>
          </cell>
          <cell r="B7">
            <v>16740000</v>
          </cell>
          <cell r="C7">
            <v>11337988.09</v>
          </cell>
          <cell r="D7">
            <v>9567869.3900000006</v>
          </cell>
          <cell r="E7">
            <v>0.15612282231635324</v>
          </cell>
        </row>
        <row r="8">
          <cell r="A8">
            <v>37043</v>
          </cell>
          <cell r="B8">
            <v>17000000</v>
          </cell>
          <cell r="C8">
            <v>11778321.43</v>
          </cell>
          <cell r="E8">
            <v>1</v>
          </cell>
        </row>
        <row r="9">
          <cell r="A9">
            <v>37073</v>
          </cell>
          <cell r="B9">
            <v>17200000</v>
          </cell>
          <cell r="C9">
            <v>12318666.67</v>
          </cell>
          <cell r="E9">
            <v>1</v>
          </cell>
        </row>
        <row r="10">
          <cell r="A10">
            <v>37104</v>
          </cell>
          <cell r="B10">
            <v>17400000</v>
          </cell>
          <cell r="C10">
            <v>12859011.91</v>
          </cell>
          <cell r="E10">
            <v>1</v>
          </cell>
        </row>
        <row r="11">
          <cell r="A11">
            <v>37135</v>
          </cell>
          <cell r="B11">
            <v>17600000</v>
          </cell>
          <cell r="C11">
            <v>13399357.140000001</v>
          </cell>
          <cell r="E11">
            <v>1</v>
          </cell>
        </row>
        <row r="12">
          <cell r="A12">
            <v>37165</v>
          </cell>
          <cell r="B12">
            <v>17730000</v>
          </cell>
          <cell r="C12">
            <v>13939702.380000001</v>
          </cell>
          <cell r="E12">
            <v>1</v>
          </cell>
        </row>
        <row r="13">
          <cell r="A13">
            <v>37196</v>
          </cell>
          <cell r="B13">
            <v>17860000</v>
          </cell>
          <cell r="C13">
            <v>14480047.619999999</v>
          </cell>
          <cell r="E13">
            <v>1</v>
          </cell>
        </row>
        <row r="14">
          <cell r="A14">
            <v>37226</v>
          </cell>
          <cell r="B14">
            <v>18000000</v>
          </cell>
          <cell r="C14">
            <v>15020392.85</v>
          </cell>
          <cell r="E14">
            <v>1</v>
          </cell>
        </row>
        <row r="15">
          <cell r="A15">
            <v>37257</v>
          </cell>
          <cell r="B15">
            <v>18090000</v>
          </cell>
          <cell r="C15">
            <v>15560738.09</v>
          </cell>
          <cell r="E15">
            <v>1</v>
          </cell>
        </row>
        <row r="16">
          <cell r="A16">
            <v>37288</v>
          </cell>
          <cell r="B16">
            <v>18180000</v>
          </cell>
          <cell r="C16">
            <v>16101083.33</v>
          </cell>
          <cell r="E16">
            <v>1</v>
          </cell>
        </row>
        <row r="17">
          <cell r="A17">
            <v>37316</v>
          </cell>
          <cell r="B17">
            <v>18280000</v>
          </cell>
          <cell r="C17">
            <v>16641428.560000001</v>
          </cell>
          <cell r="E17">
            <v>1</v>
          </cell>
        </row>
      </sheetData>
      <sheetData sheetId="3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20500000</v>
          </cell>
          <cell r="C2">
            <v>20400000</v>
          </cell>
          <cell r="D2">
            <v>15158018.660000004</v>
          </cell>
          <cell r="E2">
            <v>0.25695986960784295</v>
          </cell>
        </row>
        <row r="3">
          <cell r="A3">
            <v>36892</v>
          </cell>
          <cell r="B3">
            <v>20840000</v>
          </cell>
          <cell r="C3">
            <v>20740000</v>
          </cell>
          <cell r="D3">
            <v>15792183.770000001</v>
          </cell>
          <cell r="E3">
            <v>0.2385639455159112</v>
          </cell>
        </row>
        <row r="4">
          <cell r="A4">
            <v>36923</v>
          </cell>
          <cell r="B4">
            <v>21170000</v>
          </cell>
          <cell r="C4">
            <v>21070000</v>
          </cell>
          <cell r="D4">
            <v>15792183.770000003</v>
          </cell>
          <cell r="E4">
            <v>0.25048961699098227</v>
          </cell>
        </row>
        <row r="5">
          <cell r="A5">
            <v>36951</v>
          </cell>
          <cell r="B5">
            <v>21500000</v>
          </cell>
          <cell r="C5">
            <v>21400000</v>
          </cell>
          <cell r="D5">
            <v>16745242.869999992</v>
          </cell>
          <cell r="E5">
            <v>0.21751201542056114</v>
          </cell>
        </row>
        <row r="6">
          <cell r="A6">
            <v>36982</v>
          </cell>
          <cell r="B6">
            <v>21840000</v>
          </cell>
          <cell r="C6">
            <v>21740000</v>
          </cell>
          <cell r="D6">
            <v>16745242.870000001</v>
          </cell>
          <cell r="E6">
            <v>0.22974963799448017</v>
          </cell>
        </row>
        <row r="7">
          <cell r="A7">
            <v>37012</v>
          </cell>
          <cell r="B7">
            <v>22170000</v>
          </cell>
          <cell r="C7">
            <v>22070000</v>
          </cell>
          <cell r="D7">
            <v>16745242.869999992</v>
          </cell>
          <cell r="E7">
            <v>0.2412667480743094</v>
          </cell>
        </row>
        <row r="8">
          <cell r="A8">
            <v>37043</v>
          </cell>
          <cell r="B8">
            <v>22500000</v>
          </cell>
          <cell r="C8">
            <v>22400000</v>
          </cell>
          <cell r="D8">
            <v>16745242.869999992</v>
          </cell>
          <cell r="E8">
            <v>0.25244451473214324</v>
          </cell>
        </row>
        <row r="9">
          <cell r="A9">
            <v>37073</v>
          </cell>
          <cell r="B9">
            <v>22690000</v>
          </cell>
          <cell r="C9">
            <v>22590000</v>
          </cell>
          <cell r="D9">
            <v>16745242.869999992</v>
          </cell>
          <cell r="E9">
            <v>0.25873205533421906</v>
          </cell>
        </row>
        <row r="10">
          <cell r="A10">
            <v>37104</v>
          </cell>
          <cell r="B10">
            <v>22870000</v>
          </cell>
          <cell r="C10">
            <v>22770000</v>
          </cell>
          <cell r="D10">
            <v>16745242.869999992</v>
          </cell>
          <cell r="E10">
            <v>0.26459188098375092</v>
          </cell>
        </row>
        <row r="11">
          <cell r="A11">
            <v>37135</v>
          </cell>
          <cell r="B11">
            <v>23050000</v>
          </cell>
          <cell r="C11">
            <v>22950000</v>
          </cell>
          <cell r="D11">
            <v>16745242.869999992</v>
          </cell>
          <cell r="E11">
            <v>0.27035978779956465</v>
          </cell>
        </row>
        <row r="12">
          <cell r="A12">
            <v>37165</v>
          </cell>
          <cell r="B12">
            <v>23240000</v>
          </cell>
          <cell r="C12">
            <v>23140000</v>
          </cell>
          <cell r="D12">
            <v>16745242.869999992</v>
          </cell>
          <cell r="E12">
            <v>0.27635078349178949</v>
          </cell>
        </row>
        <row r="13">
          <cell r="A13">
            <v>37196</v>
          </cell>
          <cell r="B13">
            <v>23420000</v>
          </cell>
          <cell r="C13">
            <v>23320000</v>
          </cell>
          <cell r="D13">
            <v>16745242.869999992</v>
          </cell>
          <cell r="E13">
            <v>0.28193641209262471</v>
          </cell>
        </row>
        <row r="14">
          <cell r="A14">
            <v>37226</v>
          </cell>
          <cell r="B14">
            <v>23600000</v>
          </cell>
          <cell r="C14">
            <v>23500000</v>
          </cell>
          <cell r="D14">
            <v>16745242.869999992</v>
          </cell>
          <cell r="E14">
            <v>0.28743647361702163</v>
          </cell>
        </row>
      </sheetData>
      <sheetData sheetId="4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19420000</v>
          </cell>
          <cell r="C2">
            <v>7553828.54</v>
          </cell>
          <cell r="D2">
            <v>9712568.3500000015</v>
          </cell>
          <cell r="E2">
            <v>-0.285780885622273</v>
          </cell>
        </row>
        <row r="3">
          <cell r="A3">
            <v>36892</v>
          </cell>
          <cell r="B3">
            <v>19740000</v>
          </cell>
          <cell r="C3">
            <v>7738971.3899999997</v>
          </cell>
          <cell r="D3">
            <v>9712568.3499999959</v>
          </cell>
          <cell r="E3">
            <v>-0.25502057838722625</v>
          </cell>
        </row>
        <row r="4">
          <cell r="A4">
            <v>36923</v>
          </cell>
          <cell r="B4">
            <v>20060000</v>
          </cell>
          <cell r="C4">
            <v>7924114.2400000002</v>
          </cell>
          <cell r="D4">
            <v>9712568.3499999959</v>
          </cell>
          <cell r="E4">
            <v>-0.22569766863936525</v>
          </cell>
        </row>
        <row r="5">
          <cell r="A5">
            <v>36951</v>
          </cell>
          <cell r="B5">
            <v>20370000</v>
          </cell>
          <cell r="C5">
            <v>8109257.1100000003</v>
          </cell>
          <cell r="D5">
            <v>9712568.3499999959</v>
          </cell>
          <cell r="E5">
            <v>-0.19771370154522028</v>
          </cell>
        </row>
        <row r="6">
          <cell r="A6">
            <v>36982</v>
          </cell>
          <cell r="B6">
            <v>20690000</v>
          </cell>
          <cell r="C6">
            <v>8340685.6900000004</v>
          </cell>
          <cell r="D6">
            <v>10078070.309999997</v>
          </cell>
          <cell r="E6">
            <v>-0.20830237279927957</v>
          </cell>
        </row>
        <row r="7">
          <cell r="A7">
            <v>37012</v>
          </cell>
          <cell r="B7">
            <v>21010000</v>
          </cell>
          <cell r="C7">
            <v>8572114.2699999996</v>
          </cell>
          <cell r="D7">
            <v>9712568.3499999959</v>
          </cell>
          <cell r="E7">
            <v>-0.13304233285728195</v>
          </cell>
        </row>
        <row r="8">
          <cell r="A8">
            <v>37043</v>
          </cell>
          <cell r="B8">
            <v>21320000</v>
          </cell>
          <cell r="C8">
            <v>8803542.8300000001</v>
          </cell>
          <cell r="D8">
            <v>9712568.3499999959</v>
          </cell>
          <cell r="E8">
            <v>-0.10325678395092171</v>
          </cell>
        </row>
        <row r="9">
          <cell r="A9">
            <v>37073</v>
          </cell>
          <cell r="B9">
            <v>21570000</v>
          </cell>
          <cell r="C9">
            <v>9081257.1199999992</v>
          </cell>
          <cell r="D9">
            <v>9712568.3499999959</v>
          </cell>
          <cell r="E9">
            <v>-6.951804377497868E-2</v>
          </cell>
        </row>
        <row r="10">
          <cell r="A10">
            <v>37104</v>
          </cell>
          <cell r="B10">
            <v>21820000</v>
          </cell>
          <cell r="C10">
            <v>9358971.4100000001</v>
          </cell>
          <cell r="D10">
            <v>9712568.3499999959</v>
          </cell>
          <cell r="E10">
            <v>-3.7781602754142378E-2</v>
          </cell>
        </row>
        <row r="11">
          <cell r="A11">
            <v>37135</v>
          </cell>
          <cell r="B11">
            <v>22070000</v>
          </cell>
          <cell r="C11">
            <v>9636685.6999999993</v>
          </cell>
          <cell r="D11">
            <v>9712568.3499999959</v>
          </cell>
          <cell r="E11">
            <v>-7.8743514484442157E-3</v>
          </cell>
        </row>
        <row r="12">
          <cell r="A12">
            <v>37165</v>
          </cell>
          <cell r="B12">
            <v>22320000</v>
          </cell>
          <cell r="C12">
            <v>10053257.130000001</v>
          </cell>
          <cell r="D12">
            <v>9712568.3499999959</v>
          </cell>
          <cell r="E12">
            <v>3.3888398117596433E-2</v>
          </cell>
        </row>
        <row r="13">
          <cell r="A13">
            <v>37196</v>
          </cell>
          <cell r="B13">
            <v>22570000</v>
          </cell>
          <cell r="C13">
            <v>10469828.560000001</v>
          </cell>
          <cell r="D13">
            <v>9712568.3499999959</v>
          </cell>
          <cell r="E13">
            <v>7.2327851947176919E-2</v>
          </cell>
        </row>
        <row r="14">
          <cell r="A14">
            <v>37226</v>
          </cell>
          <cell r="B14">
            <v>22820000</v>
          </cell>
          <cell r="C14">
            <v>10886399.99</v>
          </cell>
          <cell r="D14">
            <v>9712568.3499999959</v>
          </cell>
          <cell r="E14">
            <v>0.10782551082802941</v>
          </cell>
        </row>
        <row r="15">
          <cell r="A15">
            <v>37257</v>
          </cell>
          <cell r="B15">
            <v>23070000</v>
          </cell>
          <cell r="C15">
            <v>11534399.99</v>
          </cell>
          <cell r="D15">
            <v>9712568.3499999959</v>
          </cell>
          <cell r="E15">
            <v>0.15794767318451597</v>
          </cell>
        </row>
        <row r="16">
          <cell r="A16">
            <v>37288</v>
          </cell>
          <cell r="B16">
            <v>23320000</v>
          </cell>
          <cell r="C16">
            <v>12182399.99</v>
          </cell>
          <cell r="D16">
            <v>9712568.3499999959</v>
          </cell>
          <cell r="E16">
            <v>0.20273769060508448</v>
          </cell>
        </row>
        <row r="17">
          <cell r="A17">
            <v>37316</v>
          </cell>
          <cell r="B17">
            <v>23570000</v>
          </cell>
          <cell r="C17">
            <v>12830399.98</v>
          </cell>
          <cell r="D17">
            <v>9712568.3499999959</v>
          </cell>
          <cell r="E17">
            <v>0.24300346324822872</v>
          </cell>
        </row>
        <row r="18">
          <cell r="A18">
            <v>37347</v>
          </cell>
          <cell r="B18">
            <v>23790000</v>
          </cell>
          <cell r="C18">
            <v>13570971.4</v>
          </cell>
          <cell r="D18">
            <v>9712568.3499999959</v>
          </cell>
          <cell r="E18">
            <v>0.28431296008773582</v>
          </cell>
        </row>
        <row r="19">
          <cell r="A19">
            <v>37377</v>
          </cell>
          <cell r="B19">
            <v>24010000</v>
          </cell>
          <cell r="C19">
            <v>14311542.82</v>
          </cell>
          <cell r="D19">
            <v>9712568.3499999959</v>
          </cell>
          <cell r="E19">
            <v>0.32134721796542159</v>
          </cell>
        </row>
        <row r="20">
          <cell r="A20">
            <v>37408</v>
          </cell>
          <cell r="B20">
            <v>24230000</v>
          </cell>
          <cell r="C20">
            <v>15052114.26</v>
          </cell>
          <cell r="D20">
            <v>9712568.3499999959</v>
          </cell>
          <cell r="E20">
            <v>0.35473726931435107</v>
          </cell>
        </row>
        <row r="21">
          <cell r="A21">
            <v>37438</v>
          </cell>
          <cell r="B21">
            <v>24230000</v>
          </cell>
          <cell r="C21">
            <v>15885257.119999999</v>
          </cell>
          <cell r="D21">
            <v>9712568.3499999959</v>
          </cell>
          <cell r="E21">
            <v>0.38857972038919086</v>
          </cell>
        </row>
        <row r="22">
          <cell r="A22">
            <v>37469</v>
          </cell>
          <cell r="B22">
            <v>24230000</v>
          </cell>
          <cell r="C22">
            <v>16718399.98</v>
          </cell>
          <cell r="D22">
            <v>9712568.3499999959</v>
          </cell>
          <cell r="E22">
            <v>0.41904916968017203</v>
          </cell>
        </row>
        <row r="23">
          <cell r="A23">
            <v>37500</v>
          </cell>
          <cell r="B23">
            <v>24230000</v>
          </cell>
          <cell r="C23">
            <v>17551542.84</v>
          </cell>
          <cell r="D23">
            <v>9712568.3499999959</v>
          </cell>
          <cell r="E23">
            <v>0.44662594972192221</v>
          </cell>
        </row>
        <row r="24">
          <cell r="A24">
            <v>37530</v>
          </cell>
          <cell r="B24">
            <v>24230000</v>
          </cell>
          <cell r="C24">
            <v>17949599.989999998</v>
          </cell>
          <cell r="D24">
            <v>9712568.3499999959</v>
          </cell>
          <cell r="E24">
            <v>0.45889778293605321</v>
          </cell>
        </row>
        <row r="25">
          <cell r="A25">
            <v>37561</v>
          </cell>
          <cell r="B25">
            <v>24230000</v>
          </cell>
          <cell r="C25">
            <v>18347657.140000001</v>
          </cell>
          <cell r="D25">
            <v>9712568.3499999959</v>
          </cell>
          <cell r="E25">
            <v>0.47063713498191106</v>
          </cell>
        </row>
        <row r="26">
          <cell r="A26">
            <v>37591</v>
          </cell>
          <cell r="B26">
            <v>24230000</v>
          </cell>
          <cell r="C26">
            <v>18745714.27</v>
          </cell>
          <cell r="D26">
            <v>9712568.3499999959</v>
          </cell>
          <cell r="E26">
            <v>0.48187792632987808</v>
          </cell>
        </row>
        <row r="27">
          <cell r="A27">
            <v>37622</v>
          </cell>
          <cell r="B27">
            <v>24230000</v>
          </cell>
          <cell r="C27">
            <v>18745714.27</v>
          </cell>
          <cell r="D27">
            <v>9712568.3499999959</v>
          </cell>
          <cell r="E27">
            <v>0.48187792632987808</v>
          </cell>
        </row>
        <row r="28">
          <cell r="A28">
            <v>37653</v>
          </cell>
          <cell r="B28">
            <v>24230000</v>
          </cell>
          <cell r="C28">
            <v>18745714.27</v>
          </cell>
          <cell r="D28">
            <v>9712568.3499999959</v>
          </cell>
          <cell r="E28">
            <v>0.48187792632987808</v>
          </cell>
        </row>
        <row r="29">
          <cell r="A29">
            <v>37681</v>
          </cell>
          <cell r="B29">
            <v>24230000</v>
          </cell>
          <cell r="C29">
            <v>18745714.27</v>
          </cell>
          <cell r="D29">
            <v>9712568.3499999959</v>
          </cell>
          <cell r="E29">
            <v>0.48187792632987808</v>
          </cell>
        </row>
        <row r="30">
          <cell r="A30">
            <v>37712</v>
          </cell>
          <cell r="B30">
            <v>24230000</v>
          </cell>
          <cell r="C30">
            <v>18745714.27</v>
          </cell>
          <cell r="D30">
            <v>9712568.3499999959</v>
          </cell>
          <cell r="E30">
            <v>0.48187792632987808</v>
          </cell>
        </row>
        <row r="31">
          <cell r="A31">
            <v>37742</v>
          </cell>
          <cell r="B31">
            <v>24230000</v>
          </cell>
          <cell r="C31">
            <v>18745714.27</v>
          </cell>
          <cell r="D31">
            <v>9712568.3499999959</v>
          </cell>
          <cell r="E31">
            <v>0.48187792632987808</v>
          </cell>
        </row>
        <row r="32">
          <cell r="A32">
            <v>37773</v>
          </cell>
          <cell r="B32">
            <v>24230000</v>
          </cell>
          <cell r="C32">
            <v>18745714.27</v>
          </cell>
          <cell r="D32">
            <v>9712568.3499999959</v>
          </cell>
          <cell r="E32">
            <v>0.48187792632987808</v>
          </cell>
        </row>
      </sheetData>
      <sheetData sheetId="5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51140000</v>
          </cell>
          <cell r="C2">
            <v>27391873.32</v>
          </cell>
          <cell r="D2">
            <v>27255000.810000006</v>
          </cell>
          <cell r="E2">
            <v>4.9968291106274069E-3</v>
          </cell>
        </row>
        <row r="3">
          <cell r="A3">
            <v>36892</v>
          </cell>
          <cell r="B3">
            <v>52940000</v>
          </cell>
          <cell r="C3">
            <v>28551278.859999999</v>
          </cell>
          <cell r="D3">
            <v>28669409.890000008</v>
          </cell>
          <cell r="E3">
            <v>-4.1375039828954498E-3</v>
          </cell>
        </row>
        <row r="4">
          <cell r="A4">
            <v>36923</v>
          </cell>
          <cell r="B4">
            <v>54740000</v>
          </cell>
          <cell r="C4">
            <v>29710684.399999999</v>
          </cell>
          <cell r="D4">
            <v>28669409.890000004</v>
          </cell>
          <cell r="E4">
            <v>3.50471398094079E-2</v>
          </cell>
        </row>
        <row r="5">
          <cell r="A5">
            <v>36951</v>
          </cell>
          <cell r="B5">
            <v>56540000</v>
          </cell>
          <cell r="C5">
            <v>30870089.940000001</v>
          </cell>
          <cell r="D5">
            <v>34023764.99000001</v>
          </cell>
          <cell r="E5">
            <v>-0.10215956792252896</v>
          </cell>
        </row>
        <row r="6">
          <cell r="A6">
            <v>36982</v>
          </cell>
          <cell r="B6">
            <v>58340000</v>
          </cell>
          <cell r="C6">
            <v>32029495.48</v>
          </cell>
          <cell r="D6">
            <v>34974017.830000006</v>
          </cell>
          <cell r="E6">
            <v>-9.1931586991079423E-2</v>
          </cell>
        </row>
        <row r="7">
          <cell r="A7">
            <v>37012</v>
          </cell>
          <cell r="B7">
            <v>60140000</v>
          </cell>
          <cell r="C7">
            <v>33188901.02</v>
          </cell>
          <cell r="D7">
            <v>35446214.140000001</v>
          </cell>
          <cell r="E7">
            <v>-6.8014096599333593E-2</v>
          </cell>
        </row>
        <row r="8">
          <cell r="A8">
            <v>37043</v>
          </cell>
          <cell r="B8">
            <v>61940000</v>
          </cell>
          <cell r="C8">
            <v>34348306.530000001</v>
          </cell>
          <cell r="E8">
            <v>1</v>
          </cell>
        </row>
        <row r="9">
          <cell r="A9">
            <v>37073</v>
          </cell>
          <cell r="B9">
            <v>63290000</v>
          </cell>
          <cell r="C9">
            <v>35546215.469999999</v>
          </cell>
          <cell r="E9">
            <v>1</v>
          </cell>
        </row>
        <row r="10">
          <cell r="A10">
            <v>37104</v>
          </cell>
          <cell r="B10">
            <v>64640000</v>
          </cell>
          <cell r="C10">
            <v>36744124.409999996</v>
          </cell>
          <cell r="E10">
            <v>1</v>
          </cell>
        </row>
        <row r="11">
          <cell r="A11">
            <v>37135</v>
          </cell>
          <cell r="B11">
            <v>65990000</v>
          </cell>
          <cell r="C11">
            <v>37942033.350000001</v>
          </cell>
          <cell r="E11">
            <v>1</v>
          </cell>
        </row>
        <row r="12">
          <cell r="A12">
            <v>37165</v>
          </cell>
          <cell r="B12">
            <v>67390000</v>
          </cell>
          <cell r="C12">
            <v>39139942.289999999</v>
          </cell>
          <cell r="E12">
            <v>1</v>
          </cell>
        </row>
        <row r="13">
          <cell r="A13">
            <v>37196</v>
          </cell>
          <cell r="B13">
            <v>68790000</v>
          </cell>
          <cell r="C13">
            <v>40337851.229999997</v>
          </cell>
          <cell r="E13">
            <v>1</v>
          </cell>
        </row>
        <row r="14">
          <cell r="A14">
            <v>37226</v>
          </cell>
          <cell r="B14">
            <v>70190000</v>
          </cell>
          <cell r="C14">
            <v>41535760.170000002</v>
          </cell>
          <cell r="E14">
            <v>1</v>
          </cell>
        </row>
        <row r="15">
          <cell r="A15">
            <v>37257</v>
          </cell>
          <cell r="B15">
            <v>71090000</v>
          </cell>
          <cell r="C15">
            <v>42733669.109999999</v>
          </cell>
          <cell r="E15">
            <v>1</v>
          </cell>
        </row>
        <row r="16">
          <cell r="A16">
            <v>37288</v>
          </cell>
          <cell r="B16">
            <v>71990000</v>
          </cell>
          <cell r="C16">
            <v>43931578.049999997</v>
          </cell>
          <cell r="E16">
            <v>1</v>
          </cell>
        </row>
        <row r="17">
          <cell r="A17">
            <v>37316</v>
          </cell>
          <cell r="B17">
            <v>72890000</v>
          </cell>
          <cell r="C17">
            <v>45129486.990000002</v>
          </cell>
          <cell r="E17">
            <v>1</v>
          </cell>
        </row>
        <row r="18">
          <cell r="A18">
            <v>37347</v>
          </cell>
          <cell r="B18">
            <v>73790000</v>
          </cell>
          <cell r="C18">
            <v>46327395.93</v>
          </cell>
          <cell r="E18">
            <v>1</v>
          </cell>
        </row>
        <row r="19">
          <cell r="A19">
            <v>37377</v>
          </cell>
          <cell r="B19">
            <v>74690000</v>
          </cell>
          <cell r="C19">
            <v>47525304.869999997</v>
          </cell>
          <cell r="E19">
            <v>1</v>
          </cell>
        </row>
        <row r="20">
          <cell r="A20">
            <v>37408</v>
          </cell>
          <cell r="B20">
            <v>75590000</v>
          </cell>
          <cell r="C20">
            <v>48723213.810000002</v>
          </cell>
          <cell r="E20">
            <v>1</v>
          </cell>
        </row>
        <row r="21">
          <cell r="A21">
            <v>37438</v>
          </cell>
          <cell r="B21">
            <v>76360000</v>
          </cell>
          <cell r="C21">
            <v>52522427.060000002</v>
          </cell>
          <cell r="E21">
            <v>1</v>
          </cell>
        </row>
        <row r="22">
          <cell r="A22">
            <v>37469</v>
          </cell>
          <cell r="B22">
            <v>77120000</v>
          </cell>
          <cell r="C22">
            <v>56321640.310000002</v>
          </cell>
          <cell r="E22">
            <v>1</v>
          </cell>
        </row>
        <row r="23">
          <cell r="A23">
            <v>37500</v>
          </cell>
          <cell r="B23">
            <v>77880000</v>
          </cell>
          <cell r="C23">
            <v>60120853.560000002</v>
          </cell>
          <cell r="E23">
            <v>1</v>
          </cell>
        </row>
        <row r="24">
          <cell r="A24">
            <v>37530</v>
          </cell>
          <cell r="B24">
            <v>78340000</v>
          </cell>
          <cell r="C24">
            <v>63920066.810000002</v>
          </cell>
          <cell r="E24">
            <v>1</v>
          </cell>
        </row>
        <row r="25">
          <cell r="A25">
            <v>37561</v>
          </cell>
          <cell r="B25">
            <v>78790000</v>
          </cell>
          <cell r="C25">
            <v>67719280.060000002</v>
          </cell>
          <cell r="E25">
            <v>1</v>
          </cell>
        </row>
        <row r="26">
          <cell r="A26">
            <v>37591</v>
          </cell>
          <cell r="B26">
            <v>79240000</v>
          </cell>
          <cell r="C26">
            <v>71518493.280000001</v>
          </cell>
          <cell r="E26">
            <v>1</v>
          </cell>
        </row>
      </sheetData>
      <sheetData sheetId="6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5340000</v>
          </cell>
          <cell r="C2">
            <v>5353333.34</v>
          </cell>
          <cell r="D2">
            <v>788527.8</v>
          </cell>
          <cell r="E2">
            <v>0.85270339993436695</v>
          </cell>
        </row>
        <row r="3">
          <cell r="A3">
            <v>36892</v>
          </cell>
          <cell r="B3">
            <v>5690000</v>
          </cell>
          <cell r="C3">
            <v>5703333.3399999999</v>
          </cell>
          <cell r="D3">
            <v>1602923.64</v>
          </cell>
          <cell r="E3">
            <v>0.71894968355470523</v>
          </cell>
        </row>
        <row r="4">
          <cell r="A4">
            <v>36923</v>
          </cell>
          <cell r="B4">
            <v>6040000</v>
          </cell>
          <cell r="C4">
            <v>6053333.3399999999</v>
          </cell>
          <cell r="D4">
            <v>1602923.6400000001</v>
          </cell>
          <cell r="E4">
            <v>0.73519983949867851</v>
          </cell>
        </row>
        <row r="5">
          <cell r="A5">
            <v>36951</v>
          </cell>
          <cell r="B5">
            <v>6390000</v>
          </cell>
          <cell r="C5">
            <v>6403333.3399999999</v>
          </cell>
          <cell r="D5">
            <v>1817608.92</v>
          </cell>
          <cell r="E5">
            <v>0.71614644693790064</v>
          </cell>
        </row>
        <row r="6">
          <cell r="A6">
            <v>36982</v>
          </cell>
          <cell r="B6">
            <v>6740000</v>
          </cell>
          <cell r="C6">
            <v>6753333.3399999999</v>
          </cell>
          <cell r="D6">
            <v>2017235.6199999999</v>
          </cell>
          <cell r="E6">
            <v>0.70129778607966653</v>
          </cell>
        </row>
        <row r="7">
          <cell r="A7">
            <v>37012</v>
          </cell>
          <cell r="B7">
            <v>7080000</v>
          </cell>
          <cell r="C7">
            <v>7093333.3399999999</v>
          </cell>
          <cell r="D7">
            <v>1817608.92</v>
          </cell>
          <cell r="E7">
            <v>0.74375814121827244</v>
          </cell>
        </row>
        <row r="8">
          <cell r="A8">
            <v>37043</v>
          </cell>
          <cell r="B8">
            <v>7420000</v>
          </cell>
          <cell r="C8">
            <v>7433333.3399999999</v>
          </cell>
          <cell r="D8">
            <v>1817608.92</v>
          </cell>
          <cell r="E8">
            <v>0.75547862084710438</v>
          </cell>
        </row>
        <row r="9">
          <cell r="A9">
            <v>37073</v>
          </cell>
          <cell r="B9">
            <v>7840000</v>
          </cell>
          <cell r="C9">
            <v>7853333.3399999999</v>
          </cell>
          <cell r="D9">
            <v>1817608.92</v>
          </cell>
          <cell r="E9">
            <v>0.76855574043416319</v>
          </cell>
        </row>
        <row r="10">
          <cell r="A10">
            <v>37104</v>
          </cell>
          <cell r="B10">
            <v>8260000</v>
          </cell>
          <cell r="C10">
            <v>8273333.3399999999</v>
          </cell>
          <cell r="D10">
            <v>1817608.92</v>
          </cell>
          <cell r="E10">
            <v>0.78030512668790886</v>
          </cell>
        </row>
        <row r="11">
          <cell r="A11">
            <v>37135</v>
          </cell>
          <cell r="B11">
            <v>8680000</v>
          </cell>
          <cell r="C11">
            <v>8693333.3399999999</v>
          </cell>
          <cell r="D11">
            <v>1817608.92</v>
          </cell>
          <cell r="E11">
            <v>0.79091921948549138</v>
          </cell>
        </row>
        <row r="12">
          <cell r="A12">
            <v>37165</v>
          </cell>
          <cell r="B12">
            <v>9100000</v>
          </cell>
          <cell r="C12">
            <v>9113333.3399999999</v>
          </cell>
          <cell r="D12">
            <v>1817608.92</v>
          </cell>
          <cell r="E12">
            <v>0.80055498332073516</v>
          </cell>
        </row>
        <row r="13">
          <cell r="A13">
            <v>37196</v>
          </cell>
          <cell r="B13">
            <v>9520000</v>
          </cell>
          <cell r="C13">
            <v>9533333.3399999999</v>
          </cell>
          <cell r="D13">
            <v>1817608.92</v>
          </cell>
          <cell r="E13">
            <v>0.8093417218116491</v>
          </cell>
        </row>
        <row r="14">
          <cell r="A14">
            <v>37226</v>
          </cell>
          <cell r="B14">
            <v>9930000</v>
          </cell>
          <cell r="C14">
            <v>9943333.3399999999</v>
          </cell>
          <cell r="D14">
            <v>1817608.92</v>
          </cell>
          <cell r="E14">
            <v>0.81720325992812382</v>
          </cell>
        </row>
        <row r="15">
          <cell r="A15">
            <v>37257</v>
          </cell>
          <cell r="B15">
            <v>10350000</v>
          </cell>
          <cell r="C15">
            <v>10363333.34</v>
          </cell>
          <cell r="D15">
            <v>1817608.92</v>
          </cell>
          <cell r="E15">
            <v>0.82461155495361105</v>
          </cell>
        </row>
        <row r="16">
          <cell r="A16">
            <v>37288</v>
          </cell>
          <cell r="B16">
            <v>10770000</v>
          </cell>
          <cell r="C16">
            <v>10783333.34</v>
          </cell>
          <cell r="D16">
            <v>1817608.92</v>
          </cell>
          <cell r="E16">
            <v>0.83144275868226103</v>
          </cell>
        </row>
        <row r="17">
          <cell r="A17">
            <v>37316</v>
          </cell>
          <cell r="B17">
            <v>11190000</v>
          </cell>
          <cell r="C17">
            <v>11203333.34</v>
          </cell>
          <cell r="D17">
            <v>1817608.92</v>
          </cell>
          <cell r="E17">
            <v>0.83776177456842504</v>
          </cell>
        </row>
        <row r="18">
          <cell r="A18">
            <v>37347</v>
          </cell>
          <cell r="B18">
            <v>11610000</v>
          </cell>
          <cell r="C18">
            <v>11623333.34</v>
          </cell>
          <cell r="D18">
            <v>1817608.92</v>
          </cell>
          <cell r="E18">
            <v>0.84362412512553819</v>
          </cell>
        </row>
        <row r="19">
          <cell r="A19">
            <v>37377</v>
          </cell>
          <cell r="B19">
            <v>12030000</v>
          </cell>
          <cell r="C19">
            <v>12043333.34</v>
          </cell>
          <cell r="D19">
            <v>1817608.92</v>
          </cell>
          <cell r="E19">
            <v>0.8490775876838762</v>
          </cell>
        </row>
        <row r="20">
          <cell r="A20">
            <v>37408</v>
          </cell>
          <cell r="B20">
            <v>12440000</v>
          </cell>
          <cell r="C20">
            <v>12453333.34</v>
          </cell>
          <cell r="D20">
            <v>1817608.92</v>
          </cell>
          <cell r="E20">
            <v>0.85404639301175245</v>
          </cell>
        </row>
        <row r="21">
          <cell r="A21">
            <v>37438</v>
          </cell>
          <cell r="B21">
            <v>12440000</v>
          </cell>
          <cell r="C21">
            <v>12453333.34</v>
          </cell>
          <cell r="D21">
            <v>1817608.92</v>
          </cell>
          <cell r="E21">
            <v>0.85404639301175245</v>
          </cell>
        </row>
        <row r="22">
          <cell r="A22">
            <v>37469</v>
          </cell>
          <cell r="B22">
            <v>12440000</v>
          </cell>
          <cell r="C22">
            <v>12453333.34</v>
          </cell>
          <cell r="D22">
            <v>1817608.92</v>
          </cell>
          <cell r="E22">
            <v>0.85404639301175245</v>
          </cell>
        </row>
        <row r="23">
          <cell r="A23">
            <v>37500</v>
          </cell>
          <cell r="B23">
            <v>12440000</v>
          </cell>
          <cell r="C23">
            <v>12453333.34</v>
          </cell>
          <cell r="D23">
            <v>1817608.92</v>
          </cell>
          <cell r="E23">
            <v>0.85404639301175245</v>
          </cell>
        </row>
        <row r="24">
          <cell r="A24">
            <v>37530</v>
          </cell>
          <cell r="B24">
            <v>12440000</v>
          </cell>
          <cell r="C24">
            <v>12453333.34</v>
          </cell>
          <cell r="D24">
            <v>1817608.92</v>
          </cell>
          <cell r="E24">
            <v>0.85404639301175245</v>
          </cell>
        </row>
        <row r="25">
          <cell r="A25">
            <v>37561</v>
          </cell>
          <cell r="B25">
            <v>12440000</v>
          </cell>
          <cell r="C25">
            <v>12453333.34</v>
          </cell>
          <cell r="D25">
            <v>1817608.92</v>
          </cell>
          <cell r="E25">
            <v>0.85404639301175245</v>
          </cell>
        </row>
        <row r="26">
          <cell r="A26">
            <v>37591</v>
          </cell>
          <cell r="B26">
            <v>12440000</v>
          </cell>
          <cell r="C26">
            <v>12453333.34</v>
          </cell>
          <cell r="D26">
            <v>1817608.92</v>
          </cell>
          <cell r="E26">
            <v>0.85404639301175245</v>
          </cell>
        </row>
        <row r="27">
          <cell r="A27">
            <v>37622</v>
          </cell>
          <cell r="B27">
            <v>12440000</v>
          </cell>
          <cell r="C27">
            <v>12453333.34</v>
          </cell>
          <cell r="D27">
            <v>1817608.92</v>
          </cell>
          <cell r="E27">
            <v>0.85404639301175245</v>
          </cell>
        </row>
        <row r="28">
          <cell r="A28">
            <v>37653</v>
          </cell>
          <cell r="B28">
            <v>12440000</v>
          </cell>
          <cell r="C28">
            <v>12453333.34</v>
          </cell>
          <cell r="D28">
            <v>1817608.92</v>
          </cell>
          <cell r="E28">
            <v>0.85404639301175245</v>
          </cell>
        </row>
        <row r="29">
          <cell r="A29">
            <v>37681</v>
          </cell>
          <cell r="B29">
            <v>12440000</v>
          </cell>
          <cell r="C29">
            <v>12453333.34</v>
          </cell>
          <cell r="D29">
            <v>1817608.92</v>
          </cell>
          <cell r="E29">
            <v>0.85404639301175245</v>
          </cell>
        </row>
        <row r="30">
          <cell r="A30">
            <v>37712</v>
          </cell>
          <cell r="B30">
            <v>12440000</v>
          </cell>
          <cell r="C30">
            <v>12453333.34</v>
          </cell>
          <cell r="D30">
            <v>1817608.92</v>
          </cell>
          <cell r="E30">
            <v>0.85404639301175245</v>
          </cell>
        </row>
        <row r="31">
          <cell r="A31">
            <v>37742</v>
          </cell>
          <cell r="B31">
            <v>12440000</v>
          </cell>
          <cell r="C31">
            <v>12453333.34</v>
          </cell>
          <cell r="D31">
            <v>1817608.92</v>
          </cell>
          <cell r="E31">
            <v>0.85404639301175245</v>
          </cell>
        </row>
        <row r="32">
          <cell r="A32">
            <v>37773</v>
          </cell>
          <cell r="B32">
            <v>12440000</v>
          </cell>
          <cell r="C32">
            <v>12453333.34</v>
          </cell>
          <cell r="D32">
            <v>1817608.92</v>
          </cell>
          <cell r="E32">
            <v>0.85404639301175245</v>
          </cell>
        </row>
        <row r="33">
          <cell r="A33">
            <v>37803</v>
          </cell>
          <cell r="B33">
            <v>12440000</v>
          </cell>
          <cell r="C33">
            <v>12453333.34</v>
          </cell>
          <cell r="D33">
            <v>1817608.92</v>
          </cell>
          <cell r="E33">
            <v>0.85404639301175245</v>
          </cell>
        </row>
        <row r="34">
          <cell r="A34">
            <v>37834</v>
          </cell>
          <cell r="B34">
            <v>12440000</v>
          </cell>
          <cell r="C34">
            <v>12453333.34</v>
          </cell>
          <cell r="D34">
            <v>1817608.92</v>
          </cell>
          <cell r="E34">
            <v>0.85404639301175245</v>
          </cell>
        </row>
        <row r="35">
          <cell r="A35">
            <v>37865</v>
          </cell>
          <cell r="B35">
            <v>12440000</v>
          </cell>
          <cell r="C35">
            <v>12453333.34</v>
          </cell>
          <cell r="D35">
            <v>1817608.92</v>
          </cell>
          <cell r="E35">
            <v>0.85404639301175245</v>
          </cell>
        </row>
        <row r="36">
          <cell r="A36">
            <v>37895</v>
          </cell>
          <cell r="B36">
            <v>12440000</v>
          </cell>
          <cell r="C36">
            <v>12453333.34</v>
          </cell>
          <cell r="D36">
            <v>1817608.92</v>
          </cell>
          <cell r="E36">
            <v>0.85404639301175245</v>
          </cell>
        </row>
        <row r="37">
          <cell r="A37">
            <v>37926</v>
          </cell>
          <cell r="B37">
            <v>12440000</v>
          </cell>
          <cell r="C37">
            <v>12453333.34</v>
          </cell>
          <cell r="D37">
            <v>1817608.92</v>
          </cell>
          <cell r="E37">
            <v>0.85404639301175245</v>
          </cell>
        </row>
        <row r="38">
          <cell r="A38">
            <v>37956</v>
          </cell>
          <cell r="B38">
            <v>12440000</v>
          </cell>
          <cell r="C38">
            <v>12453333.34</v>
          </cell>
          <cell r="D38">
            <v>1817608.92</v>
          </cell>
          <cell r="E38">
            <v>0.85404639301175245</v>
          </cell>
        </row>
        <row r="39">
          <cell r="A39">
            <v>37987</v>
          </cell>
          <cell r="B39">
            <v>12440000</v>
          </cell>
          <cell r="C39">
            <v>12453333.34</v>
          </cell>
          <cell r="D39">
            <v>1817608.92</v>
          </cell>
          <cell r="E39">
            <v>0.85404639301175245</v>
          </cell>
        </row>
        <row r="40">
          <cell r="A40">
            <v>38018</v>
          </cell>
          <cell r="B40">
            <v>12440000</v>
          </cell>
          <cell r="C40">
            <v>12453333.34</v>
          </cell>
          <cell r="D40">
            <v>1817608.92</v>
          </cell>
          <cell r="E40">
            <v>0.85404639301175245</v>
          </cell>
        </row>
        <row r="41">
          <cell r="A41">
            <v>38047</v>
          </cell>
          <cell r="B41">
            <v>12440000</v>
          </cell>
          <cell r="C41">
            <v>12453333.34</v>
          </cell>
          <cell r="D41">
            <v>1817608.92</v>
          </cell>
          <cell r="E41">
            <v>0.85404639301175245</v>
          </cell>
        </row>
        <row r="42">
          <cell r="A42">
            <v>38078</v>
          </cell>
          <cell r="B42">
            <v>12440000</v>
          </cell>
          <cell r="C42">
            <v>12453333.34</v>
          </cell>
          <cell r="D42">
            <v>1817608.92</v>
          </cell>
          <cell r="E42">
            <v>0.85404639301175245</v>
          </cell>
        </row>
        <row r="43">
          <cell r="A43">
            <v>38108</v>
          </cell>
          <cell r="B43">
            <v>12440000</v>
          </cell>
          <cell r="C43">
            <v>12453333.34</v>
          </cell>
          <cell r="D43">
            <v>1817608.92</v>
          </cell>
          <cell r="E43">
            <v>0.85404639301175245</v>
          </cell>
        </row>
        <row r="44">
          <cell r="A44">
            <v>38139</v>
          </cell>
          <cell r="B44">
            <v>12440000</v>
          </cell>
          <cell r="C44">
            <v>12453333.34</v>
          </cell>
          <cell r="D44">
            <v>1817608.92</v>
          </cell>
          <cell r="E44">
            <v>0.85404639301175245</v>
          </cell>
        </row>
        <row r="45">
          <cell r="A45">
            <v>38169</v>
          </cell>
          <cell r="B45">
            <v>12440000</v>
          </cell>
          <cell r="C45">
            <v>12453333.34</v>
          </cell>
          <cell r="D45">
            <v>1817608.92</v>
          </cell>
          <cell r="E45">
            <v>0.85404639301175245</v>
          </cell>
        </row>
        <row r="46">
          <cell r="A46">
            <v>38200</v>
          </cell>
          <cell r="B46">
            <v>12440000</v>
          </cell>
          <cell r="C46">
            <v>12453333.34</v>
          </cell>
          <cell r="D46">
            <v>1817608.92</v>
          </cell>
          <cell r="E46">
            <v>0.85404639301175245</v>
          </cell>
        </row>
        <row r="47">
          <cell r="A47">
            <v>38231</v>
          </cell>
          <cell r="B47">
            <v>12440000</v>
          </cell>
          <cell r="C47">
            <v>12453333.34</v>
          </cell>
          <cell r="D47">
            <v>1817608.92</v>
          </cell>
          <cell r="E47">
            <v>0.85404639301175245</v>
          </cell>
        </row>
        <row r="48">
          <cell r="A48">
            <v>38261</v>
          </cell>
          <cell r="B48">
            <v>12440000</v>
          </cell>
          <cell r="C48">
            <v>12453333.34</v>
          </cell>
          <cell r="D48">
            <v>1817608.92</v>
          </cell>
          <cell r="E48">
            <v>0.85404639301175245</v>
          </cell>
        </row>
        <row r="49">
          <cell r="A49">
            <v>38292</v>
          </cell>
          <cell r="B49">
            <v>12440000</v>
          </cell>
          <cell r="C49">
            <v>12453333.34</v>
          </cell>
          <cell r="D49">
            <v>1817608.92</v>
          </cell>
          <cell r="E49">
            <v>0.85404639301175245</v>
          </cell>
        </row>
        <row r="50">
          <cell r="A50">
            <v>38322</v>
          </cell>
          <cell r="B50">
            <v>12440000</v>
          </cell>
          <cell r="C50">
            <v>12453333.34</v>
          </cell>
          <cell r="D50">
            <v>1817608.92</v>
          </cell>
          <cell r="E50">
            <v>0.85404639301175245</v>
          </cell>
        </row>
        <row r="51">
          <cell r="A51">
            <v>38353</v>
          </cell>
          <cell r="B51">
            <v>12440000</v>
          </cell>
          <cell r="C51">
            <v>12453333.34</v>
          </cell>
          <cell r="D51">
            <v>1817608.92</v>
          </cell>
          <cell r="E51">
            <v>0.85404639301175245</v>
          </cell>
        </row>
        <row r="52">
          <cell r="A52">
            <v>38384</v>
          </cell>
          <cell r="B52">
            <v>12440000</v>
          </cell>
          <cell r="C52">
            <v>12453333.34</v>
          </cell>
          <cell r="D52">
            <v>1817608.92</v>
          </cell>
          <cell r="E52">
            <v>0.85404639301175245</v>
          </cell>
        </row>
        <row r="53">
          <cell r="A53">
            <v>38412</v>
          </cell>
          <cell r="B53">
            <v>12440000</v>
          </cell>
          <cell r="C53">
            <v>12453333.34</v>
          </cell>
          <cell r="D53">
            <v>1817608.92</v>
          </cell>
          <cell r="E53">
            <v>0.85404639301175245</v>
          </cell>
        </row>
        <row r="54">
          <cell r="A54">
            <v>38443</v>
          </cell>
          <cell r="B54">
            <v>12440000</v>
          </cell>
          <cell r="C54">
            <v>12453333.34</v>
          </cell>
          <cell r="D54">
            <v>1817608.92</v>
          </cell>
          <cell r="E54">
            <v>0.85404639301175245</v>
          </cell>
        </row>
        <row r="55">
          <cell r="A55">
            <v>38473</v>
          </cell>
          <cell r="B55">
            <v>12440000</v>
          </cell>
          <cell r="C55">
            <v>12453333.34</v>
          </cell>
          <cell r="D55">
            <v>1817608.92</v>
          </cell>
          <cell r="E55">
            <v>0.85404639301175245</v>
          </cell>
        </row>
        <row r="56">
          <cell r="A56">
            <v>38504</v>
          </cell>
          <cell r="B56">
            <v>12440000</v>
          </cell>
          <cell r="C56">
            <v>12453333.34</v>
          </cell>
          <cell r="D56">
            <v>1817608.92</v>
          </cell>
          <cell r="E56">
            <v>0.85404639301175245</v>
          </cell>
        </row>
        <row r="57">
          <cell r="A57">
            <v>38534</v>
          </cell>
          <cell r="B57">
            <v>12440000</v>
          </cell>
          <cell r="C57">
            <v>12453333.34</v>
          </cell>
          <cell r="D57">
            <v>1817608.92</v>
          </cell>
          <cell r="E57">
            <v>0.85404639301175245</v>
          </cell>
        </row>
        <row r="58">
          <cell r="A58">
            <v>38565</v>
          </cell>
          <cell r="B58">
            <v>12440000</v>
          </cell>
          <cell r="C58">
            <v>12453333.34</v>
          </cell>
          <cell r="D58">
            <v>1817608.92</v>
          </cell>
          <cell r="E58">
            <v>0.85404639301175245</v>
          </cell>
        </row>
        <row r="59">
          <cell r="A59">
            <v>38596</v>
          </cell>
          <cell r="B59">
            <v>12440000</v>
          </cell>
          <cell r="C59">
            <v>12453333.34</v>
          </cell>
          <cell r="D59">
            <v>1817608.92</v>
          </cell>
          <cell r="E59">
            <v>0.85404639301175245</v>
          </cell>
        </row>
        <row r="60">
          <cell r="A60">
            <v>38626</v>
          </cell>
          <cell r="B60">
            <v>12440000</v>
          </cell>
          <cell r="C60">
            <v>12453333.34</v>
          </cell>
          <cell r="D60">
            <v>1817608.92</v>
          </cell>
          <cell r="E60">
            <v>0.85404639301175245</v>
          </cell>
        </row>
        <row r="61">
          <cell r="A61">
            <v>38657</v>
          </cell>
          <cell r="B61">
            <v>12440000</v>
          </cell>
          <cell r="C61">
            <v>12453333.34</v>
          </cell>
          <cell r="D61">
            <v>1817608.92</v>
          </cell>
          <cell r="E61">
            <v>0.85404639301175245</v>
          </cell>
        </row>
        <row r="62">
          <cell r="A62">
            <v>38687</v>
          </cell>
          <cell r="B62">
            <v>12440000</v>
          </cell>
          <cell r="C62">
            <v>12453333.34</v>
          </cell>
          <cell r="D62">
            <v>1817608.92</v>
          </cell>
          <cell r="E62">
            <v>0.85404639301175245</v>
          </cell>
        </row>
        <row r="63">
          <cell r="A63">
            <v>38718</v>
          </cell>
          <cell r="B63">
            <v>12440000</v>
          </cell>
          <cell r="C63">
            <v>12453333.34</v>
          </cell>
          <cell r="D63">
            <v>1817608.92</v>
          </cell>
          <cell r="E63">
            <v>0.85404639301175245</v>
          </cell>
        </row>
        <row r="64">
          <cell r="A64">
            <v>38749</v>
          </cell>
          <cell r="B64">
            <v>12440000</v>
          </cell>
          <cell r="C64">
            <v>12453333.34</v>
          </cell>
          <cell r="D64">
            <v>1817608.92</v>
          </cell>
          <cell r="E64">
            <v>0.85404639301175245</v>
          </cell>
        </row>
        <row r="65">
          <cell r="A65">
            <v>38777</v>
          </cell>
          <cell r="B65">
            <v>12440000</v>
          </cell>
          <cell r="C65">
            <v>12453333.34</v>
          </cell>
          <cell r="D65">
            <v>1817608.92</v>
          </cell>
          <cell r="E65">
            <v>0.85404639301175245</v>
          </cell>
        </row>
        <row r="66">
          <cell r="A66">
            <v>38808</v>
          </cell>
          <cell r="B66">
            <v>12440000</v>
          </cell>
          <cell r="C66">
            <v>12453333.34</v>
          </cell>
          <cell r="D66">
            <v>1817608.92</v>
          </cell>
          <cell r="E66">
            <v>0.85404639301175245</v>
          </cell>
        </row>
        <row r="67">
          <cell r="A67">
            <v>38838</v>
          </cell>
          <cell r="B67">
            <v>12440000</v>
          </cell>
          <cell r="C67">
            <v>12453333.34</v>
          </cell>
          <cell r="D67">
            <v>1817608.92</v>
          </cell>
          <cell r="E67">
            <v>0.85404639301175245</v>
          </cell>
        </row>
        <row r="68">
          <cell r="A68">
            <v>38869</v>
          </cell>
          <cell r="B68">
            <v>12440000</v>
          </cell>
          <cell r="C68">
            <v>12453333.34</v>
          </cell>
          <cell r="D68">
            <v>1817608.92</v>
          </cell>
          <cell r="E68">
            <v>0.85404639301175245</v>
          </cell>
        </row>
        <row r="69">
          <cell r="A69">
            <v>38899</v>
          </cell>
          <cell r="B69">
            <v>12440000</v>
          </cell>
          <cell r="C69">
            <v>12453333.34</v>
          </cell>
          <cell r="D69">
            <v>1817608.92</v>
          </cell>
          <cell r="E69">
            <v>0.85404639301175245</v>
          </cell>
        </row>
        <row r="70">
          <cell r="A70">
            <v>38930</v>
          </cell>
          <cell r="B70">
            <v>12440000</v>
          </cell>
          <cell r="C70">
            <v>12453333.34</v>
          </cell>
          <cell r="D70">
            <v>1817608.92</v>
          </cell>
          <cell r="E70">
            <v>0.85404639301175245</v>
          </cell>
        </row>
        <row r="71">
          <cell r="A71">
            <v>38961</v>
          </cell>
          <cell r="B71">
            <v>12440000</v>
          </cell>
          <cell r="C71">
            <v>12453333.34</v>
          </cell>
          <cell r="D71">
            <v>1817608.92</v>
          </cell>
          <cell r="E71">
            <v>0.85404639301175245</v>
          </cell>
        </row>
        <row r="72">
          <cell r="A72">
            <v>38991</v>
          </cell>
          <cell r="B72">
            <v>12440000</v>
          </cell>
          <cell r="C72">
            <v>12453333.34</v>
          </cell>
          <cell r="D72">
            <v>1817608.92</v>
          </cell>
          <cell r="E72">
            <v>0.85404639301175245</v>
          </cell>
        </row>
        <row r="73">
          <cell r="A73">
            <v>39022</v>
          </cell>
          <cell r="B73">
            <v>12440000</v>
          </cell>
          <cell r="C73">
            <v>12453333.34</v>
          </cell>
          <cell r="D73">
            <v>1817608.92</v>
          </cell>
          <cell r="E73">
            <v>0.85404639301175245</v>
          </cell>
        </row>
        <row r="74">
          <cell r="A74">
            <v>39052</v>
          </cell>
          <cell r="B74">
            <v>12440000</v>
          </cell>
          <cell r="C74">
            <v>12453333.34</v>
          </cell>
          <cell r="D74">
            <v>1817608.92</v>
          </cell>
          <cell r="E74">
            <v>0.85404639301175245</v>
          </cell>
        </row>
        <row r="75">
          <cell r="A75">
            <v>39083</v>
          </cell>
          <cell r="B75">
            <v>12440000</v>
          </cell>
          <cell r="C75">
            <v>12453333.34</v>
          </cell>
          <cell r="D75">
            <v>1817608.92</v>
          </cell>
          <cell r="E75">
            <v>0.85404639301175245</v>
          </cell>
        </row>
        <row r="76">
          <cell r="A76">
            <v>39114</v>
          </cell>
          <cell r="B76">
            <v>12440000</v>
          </cell>
          <cell r="C76">
            <v>12453333.34</v>
          </cell>
          <cell r="D76">
            <v>1817608.92</v>
          </cell>
          <cell r="E76">
            <v>0.85404639301175245</v>
          </cell>
        </row>
        <row r="77">
          <cell r="A77">
            <v>39142</v>
          </cell>
          <cell r="B77">
            <v>12440000</v>
          </cell>
          <cell r="C77">
            <v>12453333.34</v>
          </cell>
          <cell r="D77">
            <v>1817608.92</v>
          </cell>
          <cell r="E77">
            <v>0.85404639301175245</v>
          </cell>
        </row>
        <row r="78">
          <cell r="A78">
            <v>39173</v>
          </cell>
          <cell r="B78">
            <v>12440000</v>
          </cell>
          <cell r="C78">
            <v>12453333.34</v>
          </cell>
          <cell r="D78">
            <v>1817608.92</v>
          </cell>
          <cell r="E78">
            <v>0.85404639301175245</v>
          </cell>
        </row>
        <row r="79">
          <cell r="A79">
            <v>39203</v>
          </cell>
          <cell r="B79">
            <v>12440000</v>
          </cell>
          <cell r="C79">
            <v>12453333.34</v>
          </cell>
          <cell r="D79">
            <v>1817608.92</v>
          </cell>
          <cell r="E79">
            <v>0.85404639301175245</v>
          </cell>
        </row>
        <row r="80">
          <cell r="A80">
            <v>39234</v>
          </cell>
          <cell r="B80">
            <v>12440000</v>
          </cell>
          <cell r="C80">
            <v>12453333.34</v>
          </cell>
          <cell r="D80">
            <v>1817608.92</v>
          </cell>
          <cell r="E80">
            <v>0.85404639301175245</v>
          </cell>
        </row>
        <row r="81">
          <cell r="A81">
            <v>39264</v>
          </cell>
          <cell r="B81">
            <v>12440000</v>
          </cell>
          <cell r="C81">
            <v>12453333.34</v>
          </cell>
          <cell r="D81">
            <v>1817608.92</v>
          </cell>
          <cell r="E81">
            <v>0.85404639301175245</v>
          </cell>
        </row>
        <row r="82">
          <cell r="A82">
            <v>39295</v>
          </cell>
          <cell r="B82">
            <v>12440000</v>
          </cell>
          <cell r="C82">
            <v>12453333.34</v>
          </cell>
          <cell r="D82">
            <v>1817608.92</v>
          </cell>
          <cell r="E82">
            <v>0.85404639301175245</v>
          </cell>
        </row>
        <row r="83">
          <cell r="A83">
            <v>39326</v>
          </cell>
          <cell r="B83">
            <v>12440000</v>
          </cell>
          <cell r="C83">
            <v>12453333.34</v>
          </cell>
          <cell r="D83">
            <v>1817608.92</v>
          </cell>
          <cell r="E83">
            <v>0.85404639301175245</v>
          </cell>
        </row>
        <row r="84">
          <cell r="A84">
            <v>39356</v>
          </cell>
          <cell r="B84">
            <v>12440000</v>
          </cell>
          <cell r="C84">
            <v>12453333.34</v>
          </cell>
          <cell r="D84">
            <v>1817608.92</v>
          </cell>
          <cell r="E84">
            <v>0.85404639301175245</v>
          </cell>
        </row>
        <row r="85">
          <cell r="A85">
            <v>39387</v>
          </cell>
          <cell r="B85">
            <v>12440000</v>
          </cell>
          <cell r="C85">
            <v>12453333.34</v>
          </cell>
          <cell r="D85">
            <v>1817608.92</v>
          </cell>
          <cell r="E85">
            <v>0.85404639301175245</v>
          </cell>
        </row>
        <row r="86">
          <cell r="A86">
            <v>39417</v>
          </cell>
          <cell r="B86">
            <v>12440000</v>
          </cell>
          <cell r="C86">
            <v>12453333.34</v>
          </cell>
          <cell r="D86">
            <v>1817608.92</v>
          </cell>
          <cell r="E86">
            <v>0.85404639301175245</v>
          </cell>
        </row>
        <row r="87">
          <cell r="A87">
            <v>39448</v>
          </cell>
          <cell r="B87">
            <v>12440000</v>
          </cell>
          <cell r="C87">
            <v>12453333.34</v>
          </cell>
          <cell r="D87">
            <v>1817608.92</v>
          </cell>
          <cell r="E87">
            <v>0.85404639301175245</v>
          </cell>
        </row>
        <row r="88">
          <cell r="A88">
            <v>39479</v>
          </cell>
          <cell r="B88">
            <v>12440000</v>
          </cell>
          <cell r="C88">
            <v>12453333.34</v>
          </cell>
          <cell r="D88">
            <v>1817608.92</v>
          </cell>
          <cell r="E88">
            <v>0.85404639301175245</v>
          </cell>
        </row>
        <row r="89">
          <cell r="A89">
            <v>39508</v>
          </cell>
          <cell r="B89">
            <v>12440000</v>
          </cell>
          <cell r="C89">
            <v>12453333.34</v>
          </cell>
          <cell r="D89">
            <v>1817608.92</v>
          </cell>
          <cell r="E89">
            <v>0.85404639301175245</v>
          </cell>
        </row>
        <row r="90">
          <cell r="A90">
            <v>39539</v>
          </cell>
          <cell r="B90">
            <v>12440000</v>
          </cell>
          <cell r="C90">
            <v>12453333.34</v>
          </cell>
          <cell r="D90">
            <v>1817608.92</v>
          </cell>
          <cell r="E90">
            <v>0.85404639301175245</v>
          </cell>
        </row>
        <row r="91">
          <cell r="A91">
            <v>39569</v>
          </cell>
          <cell r="B91">
            <v>12440000</v>
          </cell>
          <cell r="C91">
            <v>12453333.34</v>
          </cell>
          <cell r="D91">
            <v>1817608.92</v>
          </cell>
          <cell r="E91">
            <v>0.85404639301175245</v>
          </cell>
        </row>
        <row r="92">
          <cell r="A92">
            <v>39600</v>
          </cell>
          <cell r="B92">
            <v>12440000</v>
          </cell>
          <cell r="C92">
            <v>12453333.34</v>
          </cell>
          <cell r="D92">
            <v>1817608.92</v>
          </cell>
          <cell r="E92">
            <v>0.85404639301175245</v>
          </cell>
        </row>
        <row r="93">
          <cell r="A93">
            <v>39630</v>
          </cell>
          <cell r="B93">
            <v>12440000</v>
          </cell>
          <cell r="C93">
            <v>12453333.34</v>
          </cell>
          <cell r="D93">
            <v>1817608.92</v>
          </cell>
          <cell r="E93">
            <v>0.85404639301175245</v>
          </cell>
        </row>
        <row r="94">
          <cell r="A94">
            <v>39661</v>
          </cell>
          <cell r="B94">
            <v>12440000</v>
          </cell>
          <cell r="C94">
            <v>12453333.34</v>
          </cell>
          <cell r="D94">
            <v>1817608.92</v>
          </cell>
          <cell r="E94">
            <v>0.85404639301175245</v>
          </cell>
        </row>
        <row r="95">
          <cell r="A95">
            <v>39692</v>
          </cell>
          <cell r="B95">
            <v>12440000</v>
          </cell>
          <cell r="C95">
            <v>12453333.34</v>
          </cell>
          <cell r="D95">
            <v>1817608.92</v>
          </cell>
          <cell r="E95">
            <v>0.85404639301175245</v>
          </cell>
        </row>
        <row r="96">
          <cell r="A96">
            <v>39722</v>
          </cell>
          <cell r="B96">
            <v>12440000</v>
          </cell>
          <cell r="C96">
            <v>12453333.34</v>
          </cell>
          <cell r="D96">
            <v>1817608.92</v>
          </cell>
          <cell r="E96">
            <v>0.85404639301175245</v>
          </cell>
        </row>
        <row r="97">
          <cell r="A97">
            <v>39753</v>
          </cell>
          <cell r="B97">
            <v>12440000</v>
          </cell>
          <cell r="C97">
            <v>12453333.34</v>
          </cell>
          <cell r="D97">
            <v>1817608.92</v>
          </cell>
          <cell r="E97">
            <v>0.85404639301175245</v>
          </cell>
        </row>
        <row r="98">
          <cell r="A98">
            <v>39783</v>
          </cell>
          <cell r="B98">
            <v>12440000</v>
          </cell>
          <cell r="C98">
            <v>12453333.34</v>
          </cell>
          <cell r="D98">
            <v>1817608.92</v>
          </cell>
          <cell r="E98">
            <v>0.85404639301175245</v>
          </cell>
        </row>
        <row r="99">
          <cell r="A99">
            <v>39814</v>
          </cell>
          <cell r="B99">
            <v>12440000</v>
          </cell>
          <cell r="C99">
            <v>12453333.34</v>
          </cell>
          <cell r="D99">
            <v>1817608.92</v>
          </cell>
          <cell r="E99">
            <v>0.85404639301175245</v>
          </cell>
        </row>
        <row r="100">
          <cell r="A100">
            <v>39845</v>
          </cell>
          <cell r="B100">
            <v>12440000</v>
          </cell>
          <cell r="C100">
            <v>12453333.34</v>
          </cell>
          <cell r="D100">
            <v>1817608.92</v>
          </cell>
          <cell r="E100">
            <v>0.85404639301175245</v>
          </cell>
        </row>
      </sheetData>
      <sheetData sheetId="7"/>
      <sheetData sheetId="8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36526</v>
          </cell>
          <cell r="B2">
            <v>1585619.29</v>
          </cell>
        </row>
        <row r="3">
          <cell r="A3">
            <v>36557</v>
          </cell>
          <cell r="B3">
            <v>3171238.58</v>
          </cell>
        </row>
        <row r="4">
          <cell r="A4">
            <v>36586</v>
          </cell>
          <cell r="B4">
            <v>4756857.8600000003</v>
          </cell>
        </row>
        <row r="5">
          <cell r="A5">
            <v>36617</v>
          </cell>
          <cell r="B5">
            <v>6342477.1500000004</v>
          </cell>
          <cell r="C5">
            <v>692951.41</v>
          </cell>
        </row>
        <row r="6">
          <cell r="A6">
            <v>36647</v>
          </cell>
          <cell r="B6">
            <v>7928096.4400000004</v>
          </cell>
          <cell r="C6">
            <v>1385902.82</v>
          </cell>
        </row>
        <row r="7">
          <cell r="A7">
            <v>36678</v>
          </cell>
          <cell r="B7">
            <v>9513715.7200000007</v>
          </cell>
          <cell r="C7">
            <v>2078854.23</v>
          </cell>
        </row>
        <row r="8">
          <cell r="A8">
            <v>36708</v>
          </cell>
          <cell r="B8">
            <v>11529717.380000001</v>
          </cell>
          <cell r="C8">
            <v>2360250.48</v>
          </cell>
        </row>
        <row r="9">
          <cell r="A9">
            <v>36739</v>
          </cell>
          <cell r="B9">
            <v>13545719.040000001</v>
          </cell>
          <cell r="C9">
            <v>2641646.73</v>
          </cell>
        </row>
        <row r="10">
          <cell r="A10">
            <v>36770</v>
          </cell>
          <cell r="B10">
            <v>15561720.710000001</v>
          </cell>
          <cell r="C10">
            <v>2923042.99</v>
          </cell>
        </row>
        <row r="11">
          <cell r="A11">
            <v>36800</v>
          </cell>
          <cell r="B11">
            <v>17577722.370000001</v>
          </cell>
          <cell r="C11">
            <v>3027575.52</v>
          </cell>
        </row>
        <row r="12">
          <cell r="A12">
            <v>36831</v>
          </cell>
          <cell r="B12">
            <v>19593724.030000001</v>
          </cell>
          <cell r="C12">
            <v>3132108.05</v>
          </cell>
        </row>
        <row r="13">
          <cell r="A13">
            <v>36861</v>
          </cell>
          <cell r="B13">
            <v>21609725.700000003</v>
          </cell>
          <cell r="C13">
            <v>3236640.57</v>
          </cell>
          <cell r="D13">
            <v>3187004.7500000005</v>
          </cell>
          <cell r="E13">
            <v>1.5335598416477665E-2</v>
          </cell>
        </row>
        <row r="14">
          <cell r="A14">
            <v>36892</v>
          </cell>
          <cell r="B14">
            <v>23625727.360000003</v>
          </cell>
          <cell r="C14">
            <v>3738818.1999999997</v>
          </cell>
          <cell r="D14">
            <v>3990468.45</v>
          </cell>
          <cell r="E14">
            <v>-6.7307431530102338E-2</v>
          </cell>
        </row>
        <row r="15">
          <cell r="A15">
            <v>36923</v>
          </cell>
          <cell r="B15">
            <v>25641729.020000003</v>
          </cell>
          <cell r="C15">
            <v>4240995.83</v>
          </cell>
          <cell r="D15">
            <v>3990468.4500000007</v>
          </cell>
          <cell r="E15">
            <v>5.9072772066366172E-2</v>
          </cell>
        </row>
        <row r="16">
          <cell r="A16">
            <v>36951</v>
          </cell>
          <cell r="B16">
            <v>27657730.690000005</v>
          </cell>
          <cell r="C16">
            <v>4743173.45</v>
          </cell>
          <cell r="D16">
            <v>4693537.6300000008</v>
          </cell>
          <cell r="E16">
            <v>1.0464685831803044E-2</v>
          </cell>
        </row>
        <row r="17">
          <cell r="A17">
            <v>36982</v>
          </cell>
          <cell r="B17">
            <v>29673732.350000005</v>
          </cell>
          <cell r="C17">
            <v>5354429.7</v>
          </cell>
          <cell r="D17">
            <v>4693537.63</v>
          </cell>
          <cell r="E17">
            <v>0.12342903110671156</v>
          </cell>
        </row>
        <row r="18">
          <cell r="A18">
            <v>37012</v>
          </cell>
          <cell r="B18">
            <v>31689734.010000005</v>
          </cell>
          <cell r="C18">
            <v>5965685.9500000002</v>
          </cell>
          <cell r="D18">
            <v>4693537.63</v>
          </cell>
          <cell r="E18">
            <v>0.21324426573276126</v>
          </cell>
        </row>
        <row r="19">
          <cell r="A19">
            <v>37043</v>
          </cell>
          <cell r="B19">
            <v>33705735.680000007</v>
          </cell>
          <cell r="C19">
            <v>6576942.21</v>
          </cell>
          <cell r="D19">
            <v>5794713.0100000007</v>
          </cell>
          <cell r="E19">
            <v>0.11893508792135171</v>
          </cell>
        </row>
        <row r="20">
          <cell r="A20">
            <v>37073</v>
          </cell>
          <cell r="B20">
            <v>35880299.270000011</v>
          </cell>
          <cell r="C20">
            <v>6910275.54</v>
          </cell>
          <cell r="D20">
            <v>6693845.080000001</v>
          </cell>
          <cell r="E20">
            <v>3.1320091181197537E-2</v>
          </cell>
        </row>
        <row r="21">
          <cell r="A21">
            <v>37104</v>
          </cell>
          <cell r="B21">
            <v>38054862.860000014</v>
          </cell>
          <cell r="C21">
            <v>7243608.8700000001</v>
          </cell>
          <cell r="D21">
            <v>6693845.080000001</v>
          </cell>
          <cell r="E21">
            <v>7.5896393616294064E-2</v>
          </cell>
        </row>
        <row r="22">
          <cell r="A22">
            <v>37135</v>
          </cell>
          <cell r="B22">
            <v>40229426.450000018</v>
          </cell>
          <cell r="C22">
            <v>7576942.21</v>
          </cell>
          <cell r="D22">
            <v>8709800.7000000011</v>
          </cell>
          <cell r="E22">
            <v>-0.14951394092789327</v>
          </cell>
        </row>
        <row r="23">
          <cell r="A23">
            <v>37165</v>
          </cell>
          <cell r="B23">
            <v>42403990.040000021</v>
          </cell>
          <cell r="C23">
            <v>7743608.8799999999</v>
          </cell>
          <cell r="D23">
            <v>8709800.7000000011</v>
          </cell>
          <cell r="E23">
            <v>-0.12477280748198136</v>
          </cell>
        </row>
        <row r="24">
          <cell r="A24">
            <v>37196</v>
          </cell>
          <cell r="B24">
            <v>44578553.630000025</v>
          </cell>
          <cell r="C24">
            <v>7910275.5499999998</v>
          </cell>
          <cell r="D24">
            <v>8709800.7000000011</v>
          </cell>
          <cell r="E24">
            <v>-0.10107424766005797</v>
          </cell>
        </row>
        <row r="25">
          <cell r="A25">
            <v>37226</v>
          </cell>
          <cell r="B25">
            <v>46753117.220000029</v>
          </cell>
          <cell r="C25">
            <v>8076942.21</v>
          </cell>
          <cell r="D25">
            <v>8709800.7000000011</v>
          </cell>
          <cell r="E25">
            <v>-7.8353722676938797E-2</v>
          </cell>
        </row>
        <row r="26">
          <cell r="A26">
            <v>37257</v>
          </cell>
          <cell r="B26">
            <v>48927680.810000032</v>
          </cell>
          <cell r="C26">
            <v>9410275.5399999991</v>
          </cell>
          <cell r="D26">
            <v>8709800.7000000011</v>
          </cell>
          <cell r="E26">
            <v>7.443722949689506E-2</v>
          </cell>
        </row>
        <row r="27">
          <cell r="A27">
            <v>37288</v>
          </cell>
          <cell r="B27">
            <v>51102244.400000036</v>
          </cell>
          <cell r="C27">
            <v>10743608.869999999</v>
          </cell>
          <cell r="D27">
            <v>8709800.7000000011</v>
          </cell>
          <cell r="E27">
            <v>0.18930400339490377</v>
          </cell>
        </row>
        <row r="28">
          <cell r="A28">
            <v>37316</v>
          </cell>
          <cell r="B28">
            <v>53276807.990000039</v>
          </cell>
          <cell r="C28">
            <v>12076942.209999999</v>
          </cell>
          <cell r="D28">
            <v>8709800.7000000011</v>
          </cell>
          <cell r="E28">
            <v>0.27880745402689133</v>
          </cell>
        </row>
        <row r="29">
          <cell r="A29">
            <v>37347</v>
          </cell>
          <cell r="B29">
            <v>55451371.580000043</v>
          </cell>
          <cell r="C29">
            <v>13576942.209999999</v>
          </cell>
          <cell r="D29">
            <v>8709800.7000000011</v>
          </cell>
          <cell r="E29">
            <v>0.35848583832191167</v>
          </cell>
        </row>
        <row r="30">
          <cell r="A30">
            <v>37377</v>
          </cell>
          <cell r="B30">
            <v>57625935.170000046</v>
          </cell>
          <cell r="C30">
            <v>15076942.209999999</v>
          </cell>
          <cell r="D30">
            <v>8709800.7000000011</v>
          </cell>
          <cell r="E30">
            <v>0.42230987035135675</v>
          </cell>
        </row>
        <row r="31">
          <cell r="A31">
            <v>37408</v>
          </cell>
          <cell r="B31">
            <v>59800498.76000005</v>
          </cell>
          <cell r="C31">
            <v>16576942.209999999</v>
          </cell>
          <cell r="D31">
            <v>8709800.7000000011</v>
          </cell>
          <cell r="E31">
            <v>0.47458339483467371</v>
          </cell>
        </row>
        <row r="32">
          <cell r="A32">
            <v>37438</v>
          </cell>
          <cell r="B32">
            <v>60729218.620000005</v>
          </cell>
          <cell r="C32">
            <v>16910275.539999999</v>
          </cell>
          <cell r="D32">
            <v>8709800.7000000011</v>
          </cell>
          <cell r="E32">
            <v>0.48494034414769793</v>
          </cell>
        </row>
        <row r="33">
          <cell r="A33">
            <v>37469</v>
          </cell>
          <cell r="B33">
            <v>61657938.480000004</v>
          </cell>
          <cell r="C33">
            <v>17243608.869999997</v>
          </cell>
          <cell r="D33">
            <v>8709800.7000000011</v>
          </cell>
          <cell r="E33">
            <v>0.49489687653765468</v>
          </cell>
        </row>
        <row r="34">
          <cell r="A34">
            <v>37500</v>
          </cell>
          <cell r="B34">
            <v>62586658.360000007</v>
          </cell>
          <cell r="C34">
            <v>17576942.209999997</v>
          </cell>
          <cell r="D34">
            <v>8709800.7000000011</v>
          </cell>
          <cell r="E34">
            <v>0.5044757730929581</v>
          </cell>
        </row>
        <row r="35">
          <cell r="A35">
            <v>37530</v>
          </cell>
          <cell r="B35">
            <v>63515378.220000006</v>
          </cell>
          <cell r="C35">
            <v>17910275.539999995</v>
          </cell>
          <cell r="D35">
            <v>8709800.7000000011</v>
          </cell>
          <cell r="E35">
            <v>0.51369811812509925</v>
          </cell>
        </row>
        <row r="36">
          <cell r="A36">
            <v>37561</v>
          </cell>
          <cell r="B36">
            <v>64444098.080000006</v>
          </cell>
          <cell r="C36">
            <v>18243608.869999994</v>
          </cell>
          <cell r="D36">
            <v>8709800.7000000011</v>
          </cell>
          <cell r="E36">
            <v>0.52258345582476828</v>
          </cell>
        </row>
        <row r="37">
          <cell r="A37">
            <v>37591</v>
          </cell>
          <cell r="B37">
            <v>65372817.960000008</v>
          </cell>
          <cell r="C37">
            <v>18576942.209999993</v>
          </cell>
          <cell r="D37">
            <v>8709800.7000000011</v>
          </cell>
          <cell r="E37">
            <v>0.53114992760695012</v>
          </cell>
        </row>
        <row r="38">
          <cell r="A38">
            <v>37622</v>
          </cell>
          <cell r="B38">
            <v>66301537.820000008</v>
          </cell>
          <cell r="C38">
            <v>20243608.879999995</v>
          </cell>
          <cell r="D38">
            <v>8709800.7000000011</v>
          </cell>
          <cell r="E38">
            <v>0.5697505937982732</v>
          </cell>
        </row>
        <row r="39">
          <cell r="A39">
            <v>37653</v>
          </cell>
          <cell r="B39">
            <v>67230257.680000007</v>
          </cell>
          <cell r="C39">
            <v>21910275.549999997</v>
          </cell>
          <cell r="D39">
            <v>8709800.7000000011</v>
          </cell>
          <cell r="E39">
            <v>0.60247872373289246</v>
          </cell>
        </row>
        <row r="40">
          <cell r="A40">
            <v>37681</v>
          </cell>
          <cell r="B40">
            <v>68158977.560000002</v>
          </cell>
          <cell r="C40">
            <v>23576942.209999997</v>
          </cell>
          <cell r="D40">
            <v>8709800.7000000011</v>
          </cell>
          <cell r="E40">
            <v>0.63057971545157376</v>
          </cell>
        </row>
        <row r="41">
          <cell r="A41">
            <v>37712</v>
          </cell>
          <cell r="B41">
            <v>69087697.420000002</v>
          </cell>
          <cell r="C41">
            <v>25576942.209999997</v>
          </cell>
          <cell r="D41">
            <v>8709800.7000000011</v>
          </cell>
          <cell r="E41">
            <v>0.65946669353638887</v>
          </cell>
        </row>
        <row r="42">
          <cell r="A42">
            <v>37742</v>
          </cell>
          <cell r="B42">
            <v>70016417.280000001</v>
          </cell>
          <cell r="C42">
            <v>27576942.209999997</v>
          </cell>
          <cell r="D42">
            <v>8709800.7000000011</v>
          </cell>
          <cell r="E42">
            <v>0.68416365260243983</v>
          </cell>
        </row>
        <row r="43">
          <cell r="A43">
            <v>37773</v>
          </cell>
          <cell r="B43">
            <v>70945137.159999996</v>
          </cell>
          <cell r="C43">
            <v>29576942.209999997</v>
          </cell>
          <cell r="D43">
            <v>8709800.7000000011</v>
          </cell>
          <cell r="E43">
            <v>0.70552058295413633</v>
          </cell>
        </row>
        <row r="44">
          <cell r="A44">
            <v>37803</v>
          </cell>
          <cell r="B44">
            <v>71205631.760000005</v>
          </cell>
          <cell r="C44">
            <v>29910275.539999995</v>
          </cell>
          <cell r="D44">
            <v>8709800.7000000011</v>
          </cell>
          <cell r="E44">
            <v>0.70880239172815052</v>
          </cell>
        </row>
        <row r="45">
          <cell r="A45">
            <v>37834</v>
          </cell>
          <cell r="B45">
            <v>71466126.359999999</v>
          </cell>
          <cell r="C45">
            <v>30243608.869999994</v>
          </cell>
          <cell r="D45">
            <v>8709800.7000000011</v>
          </cell>
          <cell r="E45">
            <v>0.71201185885459439</v>
          </cell>
        </row>
        <row r="46">
          <cell r="A46">
            <v>37865</v>
          </cell>
          <cell r="B46">
            <v>71726620.949999988</v>
          </cell>
          <cell r="C46">
            <v>30576942.209999993</v>
          </cell>
          <cell r="D46">
            <v>8709800.7000000011</v>
          </cell>
          <cell r="E46">
            <v>0.71515135031548316</v>
          </cell>
        </row>
        <row r="47">
          <cell r="A47">
            <v>37895</v>
          </cell>
          <cell r="B47">
            <v>71987115.549999982</v>
          </cell>
          <cell r="C47">
            <v>31210275.539999992</v>
          </cell>
          <cell r="D47">
            <v>8709800.7000000011</v>
          </cell>
          <cell r="E47">
            <v>0.72093163071126143</v>
          </cell>
        </row>
        <row r="48">
          <cell r="A48">
            <v>37926</v>
          </cell>
          <cell r="B48">
            <v>72247610.149999976</v>
          </cell>
          <cell r="C48">
            <v>31843608.86999999</v>
          </cell>
          <cell r="D48">
            <v>8709800.7000000011</v>
          </cell>
          <cell r="E48">
            <v>0.72648198464070612</v>
          </cell>
        </row>
        <row r="49">
          <cell r="A49">
            <v>37956</v>
          </cell>
          <cell r="B49">
            <v>72508104.739999965</v>
          </cell>
          <cell r="C49">
            <v>32476942.20999999</v>
          </cell>
          <cell r="D49">
            <v>8709800.7000000011</v>
          </cell>
          <cell r="E49">
            <v>0.73181586358465234</v>
          </cell>
        </row>
        <row r="50">
          <cell r="A50">
            <v>37987</v>
          </cell>
          <cell r="B50">
            <v>72768599.339999959</v>
          </cell>
          <cell r="C50">
            <v>34143608.879999988</v>
          </cell>
          <cell r="D50">
            <v>8709800.7000000011</v>
          </cell>
          <cell r="E50">
            <v>0.74490685121742162</v>
          </cell>
        </row>
        <row r="51">
          <cell r="A51">
            <v>38018</v>
          </cell>
          <cell r="B51">
            <v>73029093.939999953</v>
          </cell>
          <cell r="C51">
            <v>35810275.54999999</v>
          </cell>
          <cell r="D51">
            <v>8709800.7000000011</v>
          </cell>
          <cell r="E51">
            <v>0.75677928845202624</v>
          </cell>
        </row>
        <row r="52">
          <cell r="A52">
            <v>38047</v>
          </cell>
          <cell r="B52">
            <v>73289588.529999942</v>
          </cell>
          <cell r="C52">
            <v>37476942.209999986</v>
          </cell>
          <cell r="D52">
            <v>8709800.7000000011</v>
          </cell>
          <cell r="E52">
            <v>0.76759574857534763</v>
          </cell>
        </row>
        <row r="53">
          <cell r="A53">
            <v>38078</v>
          </cell>
          <cell r="B53">
            <v>73550083.129999936</v>
          </cell>
          <cell r="C53">
            <v>39143608.879999988</v>
          </cell>
          <cell r="D53">
            <v>8709800.7000000011</v>
          </cell>
          <cell r="E53">
            <v>0.77749111670563964</v>
          </cell>
        </row>
        <row r="54">
          <cell r="A54">
            <v>38108</v>
          </cell>
          <cell r="B54">
            <v>73810577.72999993</v>
          </cell>
          <cell r="C54">
            <v>40810275.54999999</v>
          </cell>
          <cell r="D54">
            <v>8709800.7000000011</v>
          </cell>
          <cell r="E54">
            <v>0.78657824328265269</v>
          </cell>
        </row>
        <row r="55">
          <cell r="A55">
            <v>38139</v>
          </cell>
          <cell r="B55">
            <v>74071072.319999918</v>
          </cell>
          <cell r="C55">
            <v>42476942.209999986</v>
          </cell>
          <cell r="D55">
            <v>8709800.7000000011</v>
          </cell>
          <cell r="E55">
            <v>0.79495226711612188</v>
          </cell>
        </row>
        <row r="56">
          <cell r="A56">
            <v>38169</v>
          </cell>
          <cell r="B56">
            <v>74071072.319999918</v>
          </cell>
          <cell r="C56">
            <v>44143608.879999988</v>
          </cell>
          <cell r="D56">
            <v>8709800.7000000011</v>
          </cell>
          <cell r="E56">
            <v>0.80269395908076457</v>
          </cell>
        </row>
        <row r="57">
          <cell r="A57">
            <v>38200</v>
          </cell>
          <cell r="B57">
            <v>74071072.319999918</v>
          </cell>
          <cell r="C57">
            <v>45810275.54999999</v>
          </cell>
          <cell r="D57">
            <v>8709800.7000000011</v>
          </cell>
          <cell r="E57">
            <v>0.80987233550923265</v>
          </cell>
        </row>
        <row r="58">
          <cell r="A58">
            <v>38231</v>
          </cell>
          <cell r="B58">
            <v>74071072.319999918</v>
          </cell>
          <cell r="C58">
            <v>47476942.209999986</v>
          </cell>
          <cell r="D58">
            <v>8709800.7000000011</v>
          </cell>
          <cell r="E58">
            <v>0.81654672153326946</v>
          </cell>
        </row>
        <row r="59">
          <cell r="A59">
            <v>38261</v>
          </cell>
          <cell r="B59">
            <v>74071072.319999918</v>
          </cell>
          <cell r="C59">
            <v>49817961.469999984</v>
          </cell>
          <cell r="D59">
            <v>8709800.7000000011</v>
          </cell>
          <cell r="E59">
            <v>0.82516746083147174</v>
          </cell>
        </row>
        <row r="60">
          <cell r="A60">
            <v>38292</v>
          </cell>
          <cell r="B60">
            <v>74071072.319999918</v>
          </cell>
          <cell r="C60">
            <v>52158980.729999982</v>
          </cell>
          <cell r="D60">
            <v>8709800.7000000011</v>
          </cell>
          <cell r="E60">
            <v>0.83301436151357844</v>
          </cell>
        </row>
        <row r="61">
          <cell r="A61">
            <v>38322</v>
          </cell>
          <cell r="B61">
            <v>74071072.319999918</v>
          </cell>
          <cell r="C61">
            <v>54499999.999999985</v>
          </cell>
          <cell r="D61">
            <v>8709800.7000000011</v>
          </cell>
          <cell r="E61">
            <v>0.84018714311926601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P"/>
      <sheetName val="Projection RIP"/>
      <sheetName val="Projection Summary"/>
      <sheetName val="List of All Project"/>
    </sheetNames>
    <sheetDataSet>
      <sheetData sheetId="0"/>
      <sheetData sheetId="1"/>
      <sheetData sheetId="2">
        <row r="2">
          <cell r="B2">
            <v>2560</v>
          </cell>
          <cell r="C2">
            <v>3185</v>
          </cell>
          <cell r="D2">
            <v>3008</v>
          </cell>
          <cell r="E2">
            <v>3215</v>
          </cell>
          <cell r="F2">
            <v>3293</v>
          </cell>
          <cell r="G2">
            <v>2912</v>
          </cell>
          <cell r="H2">
            <v>2977</v>
          </cell>
          <cell r="I2">
            <v>3009</v>
          </cell>
        </row>
        <row r="3">
          <cell r="A3">
            <v>36951</v>
          </cell>
          <cell r="B3">
            <v>11501933.76</v>
          </cell>
          <cell r="C3">
            <v>6403333.3399999999</v>
          </cell>
          <cell r="D3">
            <v>21400000</v>
          </cell>
          <cell r="E3">
            <v>907043.24</v>
          </cell>
          <cell r="F3">
            <v>4743173.45</v>
          </cell>
          <cell r="G3">
            <v>10457321.43</v>
          </cell>
          <cell r="H3">
            <v>8109257.1100000003</v>
          </cell>
          <cell r="I3">
            <v>30870089.940000001</v>
          </cell>
        </row>
        <row r="4">
          <cell r="A4">
            <v>36982</v>
          </cell>
          <cell r="B4">
            <v>12631041.75</v>
          </cell>
          <cell r="C4">
            <v>6753333.3399999999</v>
          </cell>
          <cell r="D4">
            <v>21740000</v>
          </cell>
          <cell r="E4">
            <v>1177313.51</v>
          </cell>
          <cell r="F4">
            <v>5354429.7</v>
          </cell>
          <cell r="G4">
            <v>10897654.76</v>
          </cell>
          <cell r="H4">
            <v>8340685.6900000004</v>
          </cell>
          <cell r="I4">
            <v>32029495.48</v>
          </cell>
        </row>
        <row r="5">
          <cell r="A5">
            <v>37012</v>
          </cell>
          <cell r="B5">
            <v>13760149.74</v>
          </cell>
          <cell r="C5">
            <v>7093333.3399999999</v>
          </cell>
          <cell r="D5">
            <v>22070000</v>
          </cell>
          <cell r="E5">
            <v>1447583.78</v>
          </cell>
          <cell r="F5">
            <v>5965685.9500000002</v>
          </cell>
          <cell r="G5">
            <v>11337988.09</v>
          </cell>
          <cell r="H5">
            <v>8572114.2699999996</v>
          </cell>
          <cell r="I5">
            <v>33188901.02</v>
          </cell>
        </row>
        <row r="6">
          <cell r="A6">
            <v>37043</v>
          </cell>
          <cell r="B6">
            <v>14889257.710000001</v>
          </cell>
          <cell r="C6">
            <v>7433333.3399999999</v>
          </cell>
          <cell r="D6">
            <v>22400000</v>
          </cell>
          <cell r="E6">
            <v>1717854.05</v>
          </cell>
          <cell r="F6">
            <v>6576942.21</v>
          </cell>
          <cell r="G6">
            <v>11778321.43</v>
          </cell>
          <cell r="H6">
            <v>8803542.8300000001</v>
          </cell>
          <cell r="I6">
            <v>34348306.530000001</v>
          </cell>
        </row>
        <row r="7">
          <cell r="A7">
            <v>37073</v>
          </cell>
          <cell r="B7">
            <v>16034153.02</v>
          </cell>
          <cell r="C7">
            <v>7853333.3399999999</v>
          </cell>
          <cell r="D7">
            <v>22590000</v>
          </cell>
          <cell r="E7">
            <v>1925061.25</v>
          </cell>
          <cell r="F7">
            <v>6910275.54</v>
          </cell>
          <cell r="G7">
            <v>12318666.67</v>
          </cell>
          <cell r="H7">
            <v>9081257.1199999992</v>
          </cell>
          <cell r="I7">
            <v>35546215.469999999</v>
          </cell>
        </row>
        <row r="8">
          <cell r="A8">
            <v>37104</v>
          </cell>
          <cell r="B8">
            <v>17179048.329999998</v>
          </cell>
          <cell r="C8">
            <v>8273333.3399999999</v>
          </cell>
          <cell r="D8">
            <v>22770000</v>
          </cell>
          <cell r="E8">
            <v>2132268.4500000002</v>
          </cell>
          <cell r="F8">
            <v>7243608.8700000001</v>
          </cell>
          <cell r="G8">
            <v>12859011.91</v>
          </cell>
          <cell r="H8">
            <v>9358971.4100000001</v>
          </cell>
          <cell r="I8">
            <v>36744124.409999996</v>
          </cell>
        </row>
        <row r="9">
          <cell r="A9">
            <v>37135</v>
          </cell>
          <cell r="B9">
            <v>18323943.629999999</v>
          </cell>
          <cell r="C9">
            <v>8693333.3399999999</v>
          </cell>
          <cell r="D9">
            <v>22950000</v>
          </cell>
          <cell r="E9">
            <v>2339475.6700000004</v>
          </cell>
          <cell r="F9">
            <v>7576942.21</v>
          </cell>
          <cell r="G9">
            <v>13399357.140000001</v>
          </cell>
          <cell r="H9">
            <v>9636685.6999999993</v>
          </cell>
          <cell r="I9">
            <v>37942033.350000001</v>
          </cell>
        </row>
        <row r="10">
          <cell r="A10">
            <v>37165</v>
          </cell>
          <cell r="B10">
            <v>18323943.629999999</v>
          </cell>
          <cell r="C10">
            <v>9113333.3399999999</v>
          </cell>
          <cell r="D10">
            <v>23140000</v>
          </cell>
          <cell r="E10">
            <v>2339475.6700000004</v>
          </cell>
          <cell r="F10">
            <v>7743608.8799999999</v>
          </cell>
          <cell r="G10">
            <v>13939702.380000001</v>
          </cell>
          <cell r="H10">
            <v>10053257.130000001</v>
          </cell>
          <cell r="I10">
            <v>39139942.289999999</v>
          </cell>
        </row>
        <row r="11">
          <cell r="A11">
            <v>37196</v>
          </cell>
          <cell r="B11">
            <v>18323943.629999999</v>
          </cell>
          <cell r="C11">
            <v>9533333.3399999999</v>
          </cell>
          <cell r="D11">
            <v>23320000</v>
          </cell>
          <cell r="E11">
            <v>2339475.6700000004</v>
          </cell>
          <cell r="F11">
            <v>7910275.5499999998</v>
          </cell>
          <cell r="G11">
            <v>14480047.619999999</v>
          </cell>
          <cell r="H11">
            <v>10469828.560000001</v>
          </cell>
          <cell r="I11">
            <v>40337851.229999997</v>
          </cell>
        </row>
        <row r="12">
          <cell r="A12">
            <v>37226</v>
          </cell>
          <cell r="B12">
            <v>18323943.629999999</v>
          </cell>
          <cell r="C12">
            <v>9943333.3399999999</v>
          </cell>
          <cell r="D12">
            <v>23500000</v>
          </cell>
          <cell r="E12">
            <v>2339475.6700000004</v>
          </cell>
          <cell r="F12">
            <v>8076942.21</v>
          </cell>
          <cell r="G12">
            <v>15020392.85</v>
          </cell>
          <cell r="H12">
            <v>10886399.99</v>
          </cell>
          <cell r="I12">
            <v>41535760.170000002</v>
          </cell>
        </row>
        <row r="13">
          <cell r="A13">
            <v>37257</v>
          </cell>
          <cell r="C13">
            <v>10363333.34</v>
          </cell>
          <cell r="D13">
            <v>23500000</v>
          </cell>
          <cell r="E13">
            <v>2519655.8500000006</v>
          </cell>
          <cell r="F13">
            <v>9410275.5399999991</v>
          </cell>
          <cell r="G13">
            <v>15560738.09</v>
          </cell>
          <cell r="H13">
            <v>11534399.99</v>
          </cell>
          <cell r="I13">
            <v>42733669.109999999</v>
          </cell>
        </row>
        <row r="14">
          <cell r="A14">
            <v>37288</v>
          </cell>
          <cell r="C14">
            <v>10783333.34</v>
          </cell>
          <cell r="D14">
            <v>23500000</v>
          </cell>
          <cell r="E14">
            <v>2699836.0300000007</v>
          </cell>
          <cell r="F14">
            <v>10743608.869999999</v>
          </cell>
          <cell r="G14">
            <v>16101083.33</v>
          </cell>
          <cell r="H14">
            <v>12182399.99</v>
          </cell>
          <cell r="I14">
            <v>43931578.049999997</v>
          </cell>
        </row>
        <row r="15">
          <cell r="A15">
            <v>37316</v>
          </cell>
          <cell r="C15">
            <v>11203333.34</v>
          </cell>
          <cell r="D15">
            <v>23500000</v>
          </cell>
          <cell r="E15">
            <v>2880016.2200000007</v>
          </cell>
          <cell r="F15">
            <v>12076942.209999999</v>
          </cell>
          <cell r="G15">
            <v>16641428.560000001</v>
          </cell>
          <cell r="H15">
            <v>12830399.98</v>
          </cell>
          <cell r="I15">
            <v>45129486.990000002</v>
          </cell>
        </row>
        <row r="16">
          <cell r="A16">
            <v>37347</v>
          </cell>
          <cell r="C16">
            <v>11623333.34</v>
          </cell>
          <cell r="D16">
            <v>23500000</v>
          </cell>
          <cell r="E16">
            <v>3159295.5000000009</v>
          </cell>
          <cell r="F16">
            <v>13576942.209999999</v>
          </cell>
          <cell r="G16">
            <v>16641428.560000001</v>
          </cell>
          <cell r="H16">
            <v>13570971.4</v>
          </cell>
          <cell r="I16">
            <v>46327395.93</v>
          </cell>
        </row>
        <row r="17">
          <cell r="A17">
            <v>37377</v>
          </cell>
          <cell r="C17">
            <v>12043333.34</v>
          </cell>
          <cell r="D17">
            <v>23500000</v>
          </cell>
          <cell r="E17">
            <v>3438574.7800000012</v>
          </cell>
          <cell r="F17">
            <v>15076942.209999999</v>
          </cell>
          <cell r="G17">
            <v>16641428.560000001</v>
          </cell>
          <cell r="H17">
            <v>14311542.82</v>
          </cell>
          <cell r="I17">
            <v>47525304.869999997</v>
          </cell>
        </row>
        <row r="18">
          <cell r="A18">
            <v>37408</v>
          </cell>
          <cell r="C18">
            <v>12453333.34</v>
          </cell>
          <cell r="D18">
            <v>23500000</v>
          </cell>
          <cell r="E18">
            <v>3717854.0500000012</v>
          </cell>
          <cell r="F18">
            <v>16576942.209999999</v>
          </cell>
          <cell r="G18">
            <v>16641428.560000001</v>
          </cell>
          <cell r="H18">
            <v>15052114.26</v>
          </cell>
          <cell r="I18">
            <v>48723213.810000002</v>
          </cell>
        </row>
        <row r="19">
          <cell r="A19">
            <v>37438</v>
          </cell>
          <cell r="C19">
            <v>12453333.34</v>
          </cell>
          <cell r="D19">
            <v>23500000</v>
          </cell>
          <cell r="E19">
            <v>4145236.040000001</v>
          </cell>
          <cell r="F19">
            <v>16910275.539999999</v>
          </cell>
          <cell r="G19">
            <v>16641428.560000001</v>
          </cell>
          <cell r="H19">
            <v>15885257.119999999</v>
          </cell>
          <cell r="I19">
            <v>52522427.060000002</v>
          </cell>
        </row>
        <row r="20">
          <cell r="A20">
            <v>37469</v>
          </cell>
          <cell r="C20">
            <v>12453333.34</v>
          </cell>
          <cell r="D20">
            <v>23500000</v>
          </cell>
          <cell r="E20">
            <v>4572618.0300000012</v>
          </cell>
          <cell r="F20">
            <v>17243608.870000001</v>
          </cell>
          <cell r="G20">
            <v>16641428.560000001</v>
          </cell>
          <cell r="H20">
            <v>16718399.98</v>
          </cell>
          <cell r="I20">
            <v>56321640.310000002</v>
          </cell>
        </row>
        <row r="21">
          <cell r="A21">
            <v>37500</v>
          </cell>
          <cell r="C21">
            <v>12453333.34</v>
          </cell>
          <cell r="D21">
            <v>23500000</v>
          </cell>
          <cell r="E21">
            <v>5000000.0000000009</v>
          </cell>
          <cell r="F21">
            <v>17576942.209999997</v>
          </cell>
          <cell r="G21">
            <v>16641428.560000001</v>
          </cell>
          <cell r="H21">
            <v>17551542.84</v>
          </cell>
          <cell r="I21">
            <v>60120853.560000002</v>
          </cell>
        </row>
        <row r="22">
          <cell r="A22">
            <v>37530</v>
          </cell>
          <cell r="C22">
            <v>12453333.34</v>
          </cell>
          <cell r="D22">
            <v>23500000</v>
          </cell>
          <cell r="F22">
            <v>17910275.539999995</v>
          </cell>
          <cell r="G22">
            <v>16641428.560000001</v>
          </cell>
          <cell r="H22">
            <v>17949599.989999998</v>
          </cell>
          <cell r="I22">
            <v>63920066.810000002</v>
          </cell>
        </row>
        <row r="23">
          <cell r="A23">
            <v>37561</v>
          </cell>
          <cell r="C23">
            <v>12453333.34</v>
          </cell>
          <cell r="D23">
            <v>23500000</v>
          </cell>
          <cell r="F23">
            <v>18243608.869999994</v>
          </cell>
          <cell r="G23">
            <v>16641428.560000001</v>
          </cell>
          <cell r="H23">
            <v>18347657.140000001</v>
          </cell>
          <cell r="I23">
            <v>67719280.060000002</v>
          </cell>
        </row>
        <row r="24">
          <cell r="A24">
            <v>37591</v>
          </cell>
          <cell r="C24">
            <v>12453333.34</v>
          </cell>
          <cell r="D24">
            <v>23500000</v>
          </cell>
          <cell r="F24">
            <v>18576942.209999993</v>
          </cell>
          <cell r="G24">
            <v>16641428.560000001</v>
          </cell>
          <cell r="H24">
            <v>18745714.27</v>
          </cell>
          <cell r="I24">
            <v>71518493.280000001</v>
          </cell>
        </row>
        <row r="25">
          <cell r="A25">
            <v>37622</v>
          </cell>
          <cell r="C25">
            <v>12453333.34</v>
          </cell>
          <cell r="D25">
            <v>23500000</v>
          </cell>
          <cell r="F25">
            <v>20243608.879999995</v>
          </cell>
          <cell r="G25">
            <v>16641428.560000001</v>
          </cell>
        </row>
        <row r="26">
          <cell r="A26">
            <v>37653</v>
          </cell>
          <cell r="C26">
            <v>12453333.34</v>
          </cell>
          <cell r="D26">
            <v>23500000</v>
          </cell>
          <cell r="F26">
            <v>21910275.549999997</v>
          </cell>
          <cell r="G26">
            <v>16641428.560000001</v>
          </cell>
        </row>
        <row r="27">
          <cell r="A27">
            <v>37681</v>
          </cell>
          <cell r="C27">
            <v>12453333.34</v>
          </cell>
          <cell r="D27">
            <v>23500000</v>
          </cell>
          <cell r="F27">
            <v>23576942.209999997</v>
          </cell>
          <cell r="G27">
            <v>16641428.560000001</v>
          </cell>
        </row>
        <row r="28">
          <cell r="A28">
            <v>37712</v>
          </cell>
          <cell r="C28">
            <v>12453333.34</v>
          </cell>
          <cell r="D28">
            <v>23500000</v>
          </cell>
          <cell r="F28">
            <v>25576942.209999997</v>
          </cell>
        </row>
        <row r="29">
          <cell r="A29">
            <v>37742</v>
          </cell>
          <cell r="C29">
            <v>12453333.34</v>
          </cell>
          <cell r="D29">
            <v>23500000</v>
          </cell>
          <cell r="F29">
            <v>27576942.209999997</v>
          </cell>
        </row>
        <row r="30">
          <cell r="A30">
            <v>37773</v>
          </cell>
          <cell r="C30">
            <v>12453333.34</v>
          </cell>
          <cell r="D30">
            <v>23500000</v>
          </cell>
          <cell r="F30">
            <v>29576942.209999997</v>
          </cell>
        </row>
        <row r="31">
          <cell r="A31">
            <v>37803</v>
          </cell>
          <cell r="C31">
            <v>12453333.34</v>
          </cell>
          <cell r="D31">
            <v>23500000</v>
          </cell>
          <cell r="F31">
            <v>29910275.539999995</v>
          </cell>
        </row>
        <row r="32">
          <cell r="A32">
            <v>37834</v>
          </cell>
          <cell r="D32">
            <v>23500000</v>
          </cell>
          <cell r="F32">
            <v>30243608.869999994</v>
          </cell>
        </row>
        <row r="33">
          <cell r="A33">
            <v>37865</v>
          </cell>
          <cell r="D33">
            <v>23500000</v>
          </cell>
          <cell r="F33">
            <v>30576942.209999993</v>
          </cell>
        </row>
        <row r="34">
          <cell r="A34">
            <v>37895</v>
          </cell>
          <cell r="F34">
            <v>31210275.539999992</v>
          </cell>
        </row>
        <row r="35">
          <cell r="A35">
            <v>37926</v>
          </cell>
          <cell r="F35">
            <v>31843608.86999999</v>
          </cell>
        </row>
        <row r="36">
          <cell r="A36">
            <v>37956</v>
          </cell>
          <cell r="F36">
            <v>32476942.20999999</v>
          </cell>
        </row>
        <row r="37">
          <cell r="A37">
            <v>37987</v>
          </cell>
          <cell r="F37">
            <v>34143608.879999988</v>
          </cell>
        </row>
        <row r="38">
          <cell r="A38">
            <v>38018</v>
          </cell>
          <cell r="F38">
            <v>35810275.54999999</v>
          </cell>
        </row>
        <row r="39">
          <cell r="A39">
            <v>38047</v>
          </cell>
          <cell r="F39">
            <v>37476942.209999986</v>
          </cell>
        </row>
        <row r="40">
          <cell r="A40">
            <v>38078</v>
          </cell>
          <cell r="F40">
            <v>39143608.879999988</v>
          </cell>
        </row>
        <row r="41">
          <cell r="A41">
            <v>38108</v>
          </cell>
          <cell r="F41">
            <v>40810275.54999999</v>
          </cell>
        </row>
        <row r="42">
          <cell r="A42">
            <v>38139</v>
          </cell>
          <cell r="F42">
            <v>42476942.209999986</v>
          </cell>
        </row>
        <row r="43">
          <cell r="A43">
            <v>38169</v>
          </cell>
          <cell r="F43">
            <v>44143608.879999988</v>
          </cell>
        </row>
        <row r="44">
          <cell r="A44">
            <v>38200</v>
          </cell>
          <cell r="F44">
            <v>45810275.54999999</v>
          </cell>
        </row>
        <row r="45">
          <cell r="A45">
            <v>38231</v>
          </cell>
          <cell r="F45">
            <v>47476942.209999986</v>
          </cell>
        </row>
        <row r="46">
          <cell r="A46">
            <v>38261</v>
          </cell>
          <cell r="F46">
            <v>49817961.469999984</v>
          </cell>
        </row>
        <row r="47">
          <cell r="A47">
            <v>38292</v>
          </cell>
          <cell r="F47">
            <v>52158980.729999982</v>
          </cell>
        </row>
        <row r="48">
          <cell r="A48">
            <v>38322</v>
          </cell>
          <cell r="F48">
            <v>54499999.999999985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64">
          <cell r="B64">
            <v>2560</v>
          </cell>
          <cell r="C64">
            <v>3185</v>
          </cell>
          <cell r="D64">
            <v>3008</v>
          </cell>
          <cell r="E64">
            <v>3215</v>
          </cell>
          <cell r="F64">
            <v>3293</v>
          </cell>
          <cell r="G64">
            <v>2912</v>
          </cell>
          <cell r="H64">
            <v>2977</v>
          </cell>
          <cell r="I64">
            <v>3009</v>
          </cell>
        </row>
        <row r="65">
          <cell r="A65">
            <v>36951</v>
          </cell>
          <cell r="B65">
            <v>11501933.76</v>
          </cell>
          <cell r="C65">
            <v>6403333.3399999999</v>
          </cell>
          <cell r="D65">
            <v>21400000</v>
          </cell>
          <cell r="E65">
            <v>907043.24</v>
          </cell>
          <cell r="F65">
            <v>4743173.45</v>
          </cell>
          <cell r="G65">
            <v>10457321.43</v>
          </cell>
          <cell r="H65">
            <v>8109257.1100000003</v>
          </cell>
          <cell r="I65">
            <v>30870089.940000001</v>
          </cell>
        </row>
        <row r="66">
          <cell r="A66">
            <v>36982</v>
          </cell>
          <cell r="B66">
            <v>1129107.9900000002</v>
          </cell>
          <cell r="C66">
            <v>350000</v>
          </cell>
          <cell r="D66">
            <v>340000</v>
          </cell>
          <cell r="E66">
            <v>270270.27</v>
          </cell>
          <cell r="F66">
            <v>611256.25</v>
          </cell>
          <cell r="G66">
            <v>440333.33000000007</v>
          </cell>
          <cell r="H66">
            <v>231428.58000000007</v>
          </cell>
          <cell r="I66">
            <v>1159405.5399999991</v>
          </cell>
        </row>
        <row r="67">
          <cell r="A67">
            <v>37012</v>
          </cell>
          <cell r="B67">
            <v>1129107.9900000002</v>
          </cell>
          <cell r="C67">
            <v>340000</v>
          </cell>
          <cell r="D67">
            <v>330000</v>
          </cell>
          <cell r="E67">
            <v>270270.27</v>
          </cell>
          <cell r="F67">
            <v>611256.25</v>
          </cell>
          <cell r="G67">
            <v>440333.33000000007</v>
          </cell>
          <cell r="H67">
            <v>231428.57999999914</v>
          </cell>
          <cell r="I67">
            <v>1159405.5399999991</v>
          </cell>
        </row>
        <row r="68">
          <cell r="A68">
            <v>37043</v>
          </cell>
          <cell r="B68">
            <v>1129107.9700000007</v>
          </cell>
          <cell r="C68">
            <v>340000</v>
          </cell>
          <cell r="D68">
            <v>330000</v>
          </cell>
          <cell r="E68">
            <v>270270.27</v>
          </cell>
          <cell r="F68">
            <v>611256.25999999978</v>
          </cell>
          <cell r="G68">
            <v>440333.33999999985</v>
          </cell>
          <cell r="H68">
            <v>231428.56000000052</v>
          </cell>
          <cell r="I68">
            <v>1159405.5100000016</v>
          </cell>
        </row>
        <row r="69">
          <cell r="A69">
            <v>37073</v>
          </cell>
          <cell r="B69">
            <v>1144895.3099999987</v>
          </cell>
          <cell r="C69">
            <v>420000</v>
          </cell>
          <cell r="D69">
            <v>190000</v>
          </cell>
          <cell r="E69">
            <v>207207.19999999995</v>
          </cell>
          <cell r="F69">
            <v>333333.33000000007</v>
          </cell>
          <cell r="G69">
            <v>540345.24000000022</v>
          </cell>
          <cell r="H69">
            <v>277714.28999999911</v>
          </cell>
          <cell r="I69">
            <v>1197908.9399999976</v>
          </cell>
        </row>
        <row r="70">
          <cell r="A70">
            <v>37104</v>
          </cell>
          <cell r="B70">
            <v>1144895.3099999987</v>
          </cell>
          <cell r="C70">
            <v>420000</v>
          </cell>
          <cell r="D70">
            <v>180000</v>
          </cell>
          <cell r="E70">
            <v>207207.20000000019</v>
          </cell>
          <cell r="F70">
            <v>333333.33000000007</v>
          </cell>
          <cell r="G70">
            <v>540345.24000000022</v>
          </cell>
          <cell r="H70">
            <v>277714.29000000097</v>
          </cell>
          <cell r="I70">
            <v>1197908.9399999976</v>
          </cell>
        </row>
        <row r="71">
          <cell r="A71">
            <v>37135</v>
          </cell>
          <cell r="B71">
            <v>1144895.3000000007</v>
          </cell>
          <cell r="C71">
            <v>420000</v>
          </cell>
          <cell r="D71">
            <v>180000</v>
          </cell>
          <cell r="E71">
            <v>207207.2200000002</v>
          </cell>
          <cell r="F71">
            <v>333333.33999999985</v>
          </cell>
          <cell r="G71">
            <v>540345.23000000045</v>
          </cell>
          <cell r="H71">
            <v>277714.28999999911</v>
          </cell>
          <cell r="I71">
            <v>1197908.9400000051</v>
          </cell>
        </row>
        <row r="72">
          <cell r="A72">
            <v>37165</v>
          </cell>
          <cell r="C72">
            <v>420000</v>
          </cell>
          <cell r="D72">
            <v>190000</v>
          </cell>
          <cell r="E72">
            <v>0</v>
          </cell>
          <cell r="F72">
            <v>166666.66999999993</v>
          </cell>
          <cell r="G72">
            <v>540345.24000000022</v>
          </cell>
          <cell r="H72">
            <v>416571.43000000156</v>
          </cell>
          <cell r="I72">
            <v>1197908.9399999976</v>
          </cell>
        </row>
        <row r="73">
          <cell r="A73">
            <v>37196</v>
          </cell>
          <cell r="C73">
            <v>420000</v>
          </cell>
          <cell r="D73">
            <v>180000</v>
          </cell>
          <cell r="E73">
            <v>0</v>
          </cell>
          <cell r="F73">
            <v>166666.66999999993</v>
          </cell>
          <cell r="G73">
            <v>540345.23999999836</v>
          </cell>
          <cell r="H73">
            <v>416571.4299999997</v>
          </cell>
          <cell r="I73">
            <v>1197908.9399999976</v>
          </cell>
        </row>
        <row r="74">
          <cell r="A74">
            <v>37226</v>
          </cell>
          <cell r="C74">
            <v>410000</v>
          </cell>
          <cell r="D74">
            <v>180000</v>
          </cell>
          <cell r="E74">
            <v>0</v>
          </cell>
          <cell r="F74">
            <v>166666.66000000015</v>
          </cell>
          <cell r="G74">
            <v>540345.23000000045</v>
          </cell>
          <cell r="H74">
            <v>416571.4299999997</v>
          </cell>
          <cell r="I74">
            <v>1197908.9400000051</v>
          </cell>
        </row>
        <row r="75">
          <cell r="A75">
            <v>37257</v>
          </cell>
          <cell r="C75">
            <v>420000</v>
          </cell>
          <cell r="E75">
            <v>180180.18000000017</v>
          </cell>
          <cell r="F75">
            <v>1333333.3299999991</v>
          </cell>
          <cell r="G75">
            <v>540345.24000000022</v>
          </cell>
          <cell r="H75">
            <v>648000</v>
          </cell>
          <cell r="I75">
            <v>1197908.9399999976</v>
          </cell>
        </row>
        <row r="76">
          <cell r="A76">
            <v>37288</v>
          </cell>
          <cell r="C76">
            <v>420000</v>
          </cell>
          <cell r="E76">
            <v>180180.18000000017</v>
          </cell>
          <cell r="F76">
            <v>1333333.33</v>
          </cell>
          <cell r="G76">
            <v>540345.24000000022</v>
          </cell>
          <cell r="H76">
            <v>648000</v>
          </cell>
          <cell r="I76">
            <v>1197908.9399999976</v>
          </cell>
        </row>
        <row r="77">
          <cell r="A77">
            <v>37316</v>
          </cell>
          <cell r="C77">
            <v>420000</v>
          </cell>
          <cell r="E77">
            <v>180180.18999999994</v>
          </cell>
          <cell r="F77">
            <v>1333333.3399999999</v>
          </cell>
          <cell r="G77">
            <v>540345.23000000045</v>
          </cell>
          <cell r="H77">
            <v>647999.99000000022</v>
          </cell>
          <cell r="I77">
            <v>1197908.9400000051</v>
          </cell>
        </row>
        <row r="78">
          <cell r="A78">
            <v>37347</v>
          </cell>
          <cell r="C78">
            <v>420000</v>
          </cell>
          <cell r="E78">
            <v>279279.28000000026</v>
          </cell>
          <cell r="F78">
            <v>1500000</v>
          </cell>
          <cell r="H78">
            <v>740571.41999999993</v>
          </cell>
          <cell r="I78">
            <v>1197908.9399999976</v>
          </cell>
        </row>
        <row r="79">
          <cell r="A79">
            <v>37377</v>
          </cell>
          <cell r="C79">
            <v>420000</v>
          </cell>
          <cell r="E79">
            <v>279279.28000000026</v>
          </cell>
          <cell r="F79">
            <v>1500000</v>
          </cell>
          <cell r="H79">
            <v>740571.41999999993</v>
          </cell>
          <cell r="I79">
            <v>1197908.9399999976</v>
          </cell>
        </row>
        <row r="80">
          <cell r="A80">
            <v>37408</v>
          </cell>
          <cell r="C80">
            <v>410000</v>
          </cell>
          <cell r="E80">
            <v>279279.27</v>
          </cell>
          <cell r="F80">
            <v>1500000</v>
          </cell>
          <cell r="H80">
            <v>740571.43999999948</v>
          </cell>
          <cell r="I80">
            <v>1197908.9400000051</v>
          </cell>
        </row>
        <row r="81">
          <cell r="A81">
            <v>37438</v>
          </cell>
          <cell r="E81">
            <v>427381.98999999976</v>
          </cell>
          <cell r="F81">
            <v>333333.33000000007</v>
          </cell>
          <cell r="H81">
            <v>833142.8599999994</v>
          </cell>
          <cell r="I81">
            <v>3799213.25</v>
          </cell>
        </row>
        <row r="82">
          <cell r="A82">
            <v>37469</v>
          </cell>
          <cell r="E82">
            <v>427381.99000000022</v>
          </cell>
          <cell r="F82">
            <v>333333.33000000194</v>
          </cell>
          <cell r="H82">
            <v>833142.86000000127</v>
          </cell>
          <cell r="I82">
            <v>3799213.25</v>
          </cell>
        </row>
        <row r="83">
          <cell r="A83">
            <v>37500</v>
          </cell>
          <cell r="E83">
            <v>427381.96999999974</v>
          </cell>
          <cell r="F83">
            <v>333333.33999999613</v>
          </cell>
          <cell r="H83">
            <v>833142.8599999994</v>
          </cell>
          <cell r="I83">
            <v>3799213.25</v>
          </cell>
        </row>
        <row r="84">
          <cell r="A84">
            <v>37530</v>
          </cell>
          <cell r="F84">
            <v>333333.32999999821</v>
          </cell>
          <cell r="H84">
            <v>398057.14999999851</v>
          </cell>
          <cell r="I84">
            <v>3799213.25</v>
          </cell>
        </row>
        <row r="85">
          <cell r="A85">
            <v>37561</v>
          </cell>
          <cell r="F85">
            <v>333333.32999999821</v>
          </cell>
          <cell r="H85">
            <v>398057.15000000224</v>
          </cell>
          <cell r="I85">
            <v>3799213.25</v>
          </cell>
        </row>
        <row r="86">
          <cell r="A86">
            <v>37591</v>
          </cell>
          <cell r="F86">
            <v>333333.33999999985</v>
          </cell>
          <cell r="H86">
            <v>398057.12999999896</v>
          </cell>
          <cell r="I86">
            <v>3799213.2199999988</v>
          </cell>
        </row>
        <row r="87">
          <cell r="A87">
            <v>37622</v>
          </cell>
          <cell r="F87">
            <v>1666666.6700000018</v>
          </cell>
        </row>
        <row r="88">
          <cell r="A88">
            <v>37653</v>
          </cell>
          <cell r="F88">
            <v>1666666.6700000018</v>
          </cell>
        </row>
        <row r="89">
          <cell r="A89">
            <v>37681</v>
          </cell>
          <cell r="F89">
            <v>1666666.6600000001</v>
          </cell>
        </row>
        <row r="90">
          <cell r="A90">
            <v>37712</v>
          </cell>
          <cell r="F90">
            <v>2000000</v>
          </cell>
        </row>
        <row r="91">
          <cell r="A91">
            <v>37742</v>
          </cell>
          <cell r="F91">
            <v>2000000</v>
          </cell>
        </row>
        <row r="92">
          <cell r="A92">
            <v>37773</v>
          </cell>
          <cell r="F92">
            <v>2000000</v>
          </cell>
        </row>
        <row r="93">
          <cell r="A93">
            <v>37803</v>
          </cell>
          <cell r="F93">
            <v>333333.32999999821</v>
          </cell>
        </row>
        <row r="94">
          <cell r="A94">
            <v>37834</v>
          </cell>
          <cell r="F94">
            <v>333333.32999999821</v>
          </cell>
        </row>
        <row r="95">
          <cell r="A95">
            <v>37865</v>
          </cell>
          <cell r="F95">
            <v>333333.33999999985</v>
          </cell>
        </row>
        <row r="96">
          <cell r="A96">
            <v>37895</v>
          </cell>
          <cell r="F96">
            <v>633333.32999999821</v>
          </cell>
        </row>
        <row r="97">
          <cell r="A97">
            <v>37926</v>
          </cell>
          <cell r="F97">
            <v>633333.32999999821</v>
          </cell>
        </row>
        <row r="98">
          <cell r="A98">
            <v>37956</v>
          </cell>
          <cell r="F98">
            <v>633333.33999999985</v>
          </cell>
        </row>
        <row r="99">
          <cell r="A99">
            <v>37987</v>
          </cell>
          <cell r="F99">
            <v>1666666.6699999981</v>
          </cell>
        </row>
        <row r="100">
          <cell r="A100">
            <v>38018</v>
          </cell>
          <cell r="F100">
            <v>1666666.6700000018</v>
          </cell>
        </row>
        <row r="101">
          <cell r="A101">
            <v>38047</v>
          </cell>
          <cell r="F101">
            <v>1666666.6599999964</v>
          </cell>
        </row>
        <row r="102">
          <cell r="A102">
            <v>38078</v>
          </cell>
          <cell r="F102">
            <v>1666666.6700000018</v>
          </cell>
        </row>
        <row r="103">
          <cell r="A103">
            <v>38108</v>
          </cell>
          <cell r="F103">
            <v>1666666.6700000018</v>
          </cell>
        </row>
        <row r="104">
          <cell r="A104">
            <v>38139</v>
          </cell>
          <cell r="F104">
            <v>1666666.6599999964</v>
          </cell>
        </row>
        <row r="105">
          <cell r="A105">
            <v>38169</v>
          </cell>
          <cell r="F105">
            <v>1666666.6700000018</v>
          </cell>
        </row>
        <row r="106">
          <cell r="A106">
            <v>38200</v>
          </cell>
          <cell r="F106">
            <v>1666666.6700000018</v>
          </cell>
        </row>
        <row r="107">
          <cell r="A107">
            <v>38231</v>
          </cell>
          <cell r="F107">
            <v>1666666.6599999964</v>
          </cell>
        </row>
        <row r="108">
          <cell r="A108">
            <v>38261</v>
          </cell>
          <cell r="F108">
            <v>2341019.2599999979</v>
          </cell>
        </row>
        <row r="109">
          <cell r="A109">
            <v>38292</v>
          </cell>
          <cell r="F109">
            <v>2341019.2599999979</v>
          </cell>
        </row>
        <row r="110">
          <cell r="A110">
            <v>38322</v>
          </cell>
          <cell r="F110">
            <v>2341019.2700000033</v>
          </cell>
        </row>
        <row r="111">
          <cell r="A111">
            <v>38353</v>
          </cell>
        </row>
        <row r="112">
          <cell r="A112">
            <v>38384</v>
          </cell>
        </row>
        <row r="113">
          <cell r="A113">
            <v>38412</v>
          </cell>
        </row>
        <row r="114">
          <cell r="A114">
            <v>38443</v>
          </cell>
        </row>
        <row r="115">
          <cell r="A115">
            <v>38473</v>
          </cell>
        </row>
        <row r="116">
          <cell r="A116">
            <v>38504</v>
          </cell>
        </row>
        <row r="117">
          <cell r="A117">
            <v>38534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218"/>
  <sheetViews>
    <sheetView view="pageBreakPreview" topLeftCell="A22" zoomScaleSheetLayoutView="100" workbookViewId="0">
      <selection activeCell="O35" sqref="O35"/>
    </sheetView>
  </sheetViews>
  <sheetFormatPr defaultColWidth="8.88671875" defaultRowHeight="13.8"/>
  <cols>
    <col min="1" max="1" width="8.88671875" style="30"/>
    <col min="2" max="2" width="2" style="30" bestFit="1" customWidth="1"/>
    <col min="3" max="9" width="8.88671875" style="30"/>
    <col min="10" max="10" width="7.109375" style="30" customWidth="1"/>
    <col min="11" max="16384" width="8.88671875" style="30"/>
  </cols>
  <sheetData>
    <row r="1" spans="1:1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>
      <c r="A2" s="77"/>
      <c r="B2" s="31"/>
      <c r="C2" s="31"/>
      <c r="D2" s="31"/>
      <c r="E2" s="31"/>
      <c r="F2" s="31"/>
      <c r="G2" s="31"/>
      <c r="H2" s="31"/>
      <c r="I2" s="31"/>
      <c r="J2" s="31"/>
      <c r="K2" s="31"/>
      <c r="L2" s="78"/>
    </row>
    <row r="3" spans="1:12">
      <c r="A3" s="77"/>
      <c r="B3" s="31"/>
      <c r="C3" s="31"/>
      <c r="D3" s="31"/>
      <c r="E3" s="31"/>
      <c r="F3" s="31"/>
      <c r="G3" s="31"/>
      <c r="H3" s="31"/>
      <c r="I3" s="31"/>
      <c r="J3" s="31"/>
      <c r="K3" s="31"/>
      <c r="L3" s="78"/>
    </row>
    <row r="4" spans="1:12" ht="30.6">
      <c r="A4" s="393" t="s">
        <v>0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5"/>
    </row>
    <row r="5" spans="1:12" ht="25.2">
      <c r="A5" s="396" t="s">
        <v>342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8"/>
    </row>
    <row r="6" spans="1:12">
      <c r="A6" s="77"/>
      <c r="B6" s="31"/>
      <c r="C6" s="31"/>
      <c r="D6" s="31"/>
      <c r="E6" s="31"/>
      <c r="F6" s="31"/>
      <c r="G6" s="31"/>
      <c r="H6" s="31"/>
      <c r="I6" s="31"/>
      <c r="J6" s="31"/>
      <c r="K6" s="31"/>
      <c r="L6" s="78"/>
    </row>
    <row r="7" spans="1:12">
      <c r="A7" s="77"/>
      <c r="B7" s="31"/>
      <c r="C7" s="31"/>
      <c r="D7" s="31"/>
      <c r="E7" s="31"/>
      <c r="F7" s="31"/>
      <c r="G7" s="31"/>
      <c r="H7" s="31"/>
      <c r="I7" s="31"/>
      <c r="J7" s="31"/>
      <c r="K7" s="31"/>
      <c r="L7" s="78"/>
    </row>
    <row r="8" spans="1:12">
      <c r="A8" s="77"/>
      <c r="B8" s="31"/>
      <c r="C8" s="31"/>
      <c r="D8" s="31"/>
      <c r="E8" s="31"/>
      <c r="F8" s="31"/>
      <c r="G8" s="31"/>
      <c r="H8" s="31"/>
      <c r="I8" s="31"/>
      <c r="J8" s="31"/>
      <c r="K8" s="31"/>
      <c r="L8" s="78"/>
    </row>
    <row r="9" spans="1:12">
      <c r="A9" s="77"/>
      <c r="B9" s="31"/>
      <c r="C9" s="31"/>
      <c r="D9" s="31"/>
      <c r="E9" s="31"/>
      <c r="F9" s="31"/>
      <c r="G9" s="31"/>
      <c r="H9" s="31"/>
      <c r="I9" s="31"/>
      <c r="J9" s="31"/>
      <c r="K9" s="31"/>
      <c r="L9" s="78"/>
    </row>
    <row r="10" spans="1:12">
      <c r="A10" s="77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78"/>
    </row>
    <row r="11" spans="1:12">
      <c r="A11" s="77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78"/>
    </row>
    <row r="12" spans="1:12">
      <c r="A12" s="77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78"/>
    </row>
    <row r="13" spans="1:12" ht="27.6" customHeight="1">
      <c r="A13" s="77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78"/>
    </row>
    <row r="14" spans="1:12" ht="19.8">
      <c r="A14" s="186"/>
      <c r="B14" s="187"/>
      <c r="C14" s="185"/>
      <c r="D14" s="185"/>
      <c r="E14" s="185"/>
      <c r="F14" s="185"/>
      <c r="G14" s="185"/>
      <c r="H14" s="185"/>
      <c r="I14" s="185"/>
      <c r="J14" s="185"/>
      <c r="K14" s="185"/>
      <c r="L14" s="188"/>
    </row>
    <row r="15" spans="1:12" ht="19.8">
      <c r="A15" s="186"/>
      <c r="B15" s="187"/>
      <c r="C15" s="185"/>
      <c r="D15" s="185"/>
      <c r="E15" s="185"/>
      <c r="F15" s="185"/>
      <c r="G15" s="185"/>
      <c r="H15" s="185"/>
      <c r="I15" s="185"/>
      <c r="J15" s="185"/>
      <c r="K15" s="185"/>
      <c r="L15" s="188"/>
    </row>
    <row r="16" spans="1:12" ht="19.2">
      <c r="A16" s="399" t="s">
        <v>1</v>
      </c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1"/>
    </row>
    <row r="17" spans="1:12" ht="19.2">
      <c r="A17" s="402" t="s">
        <v>335</v>
      </c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4"/>
    </row>
    <row r="18" spans="1:12" ht="19.2">
      <c r="A18" s="402" t="s">
        <v>336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4"/>
    </row>
    <row r="19" spans="1:12" ht="19.2">
      <c r="A19" s="405" t="s">
        <v>337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7"/>
    </row>
    <row r="20" spans="1:12" ht="19.2">
      <c r="A20" s="402" t="s">
        <v>338</v>
      </c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4"/>
    </row>
    <row r="21" spans="1:12" ht="19.2">
      <c r="A21" s="402" t="s">
        <v>339</v>
      </c>
      <c r="B21" s="403"/>
      <c r="C21" s="403"/>
      <c r="D21" s="403"/>
      <c r="E21" s="403"/>
      <c r="F21" s="403"/>
      <c r="G21" s="403"/>
      <c r="H21" s="403"/>
      <c r="I21" s="403"/>
      <c r="J21" s="403"/>
      <c r="K21" s="403"/>
      <c r="L21" s="404"/>
    </row>
    <row r="22" spans="1:12" ht="19.2">
      <c r="A22" s="402" t="s">
        <v>340</v>
      </c>
      <c r="B22" s="403"/>
      <c r="C22" s="403"/>
      <c r="D22" s="403"/>
      <c r="E22" s="403"/>
      <c r="F22" s="403"/>
      <c r="G22" s="403"/>
      <c r="H22" s="403"/>
      <c r="I22" s="403"/>
      <c r="J22" s="403"/>
      <c r="K22" s="403"/>
      <c r="L22" s="404"/>
    </row>
    <row r="23" spans="1:12" ht="19.8">
      <c r="A23" s="186"/>
      <c r="B23" s="187"/>
      <c r="C23" s="185"/>
      <c r="D23" s="185"/>
      <c r="E23" s="185"/>
      <c r="F23" s="185"/>
      <c r="G23" s="185"/>
      <c r="H23" s="185"/>
      <c r="I23" s="185"/>
      <c r="J23" s="185"/>
      <c r="K23" s="185"/>
      <c r="L23" s="188"/>
    </row>
    <row r="24" spans="1:12" ht="19.8">
      <c r="A24" s="186"/>
      <c r="B24" s="187"/>
      <c r="C24" s="185"/>
      <c r="D24" s="185"/>
      <c r="E24" s="185"/>
      <c r="F24" s="185"/>
      <c r="G24" s="185"/>
      <c r="H24" s="185"/>
      <c r="I24" s="185"/>
      <c r="J24" s="185"/>
      <c r="K24" s="185"/>
      <c r="L24" s="188"/>
    </row>
    <row r="25" spans="1:12" ht="19.8">
      <c r="A25" s="186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8"/>
    </row>
    <row r="26" spans="1:12" ht="19.8">
      <c r="A26" s="186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8"/>
    </row>
    <row r="27" spans="1:12" ht="19.8">
      <c r="A27" s="186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8"/>
    </row>
    <row r="28" spans="1:12" ht="19.8">
      <c r="A28" s="186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8"/>
    </row>
    <row r="29" spans="1:12" ht="19.8">
      <c r="A29" s="186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8"/>
    </row>
    <row r="30" spans="1:12" ht="19.8">
      <c r="A30" s="186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8"/>
    </row>
    <row r="31" spans="1:12" ht="19.8">
      <c r="A31" s="186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8"/>
    </row>
    <row r="32" spans="1:12" ht="19.8">
      <c r="A32" s="186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8"/>
    </row>
    <row r="33" spans="1:12" ht="19.8">
      <c r="A33" s="186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8"/>
    </row>
    <row r="34" spans="1:12" ht="19.8">
      <c r="A34" s="186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8"/>
    </row>
    <row r="35" spans="1:12" ht="22.2">
      <c r="A35" s="414" t="s">
        <v>43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6"/>
    </row>
    <row r="36" spans="1:12" ht="19.2">
      <c r="A36" s="411" t="s">
        <v>349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3"/>
    </row>
    <row r="37" spans="1:12" ht="19.2">
      <c r="A37" s="411" t="s">
        <v>347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3"/>
    </row>
    <row r="38" spans="1:12" ht="19.8">
      <c r="A38" s="417" t="s">
        <v>348</v>
      </c>
      <c r="B38" s="418"/>
      <c r="C38" s="418"/>
      <c r="D38" s="418"/>
      <c r="E38" s="418"/>
      <c r="F38" s="418"/>
      <c r="G38" s="418"/>
      <c r="H38" s="418"/>
      <c r="I38" s="418"/>
      <c r="J38" s="418"/>
      <c r="K38" s="418"/>
      <c r="L38" s="419"/>
    </row>
    <row r="39" spans="1:12">
      <c r="A39" s="7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78"/>
    </row>
    <row r="40" spans="1:12" ht="19.2">
      <c r="A40" s="108" t="s">
        <v>295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78"/>
    </row>
    <row r="41" spans="1:12" ht="25.2" customHeight="1" thickBot="1">
      <c r="A41" s="408" t="s">
        <v>353</v>
      </c>
      <c r="B41" s="409"/>
      <c r="C41" s="409"/>
      <c r="D41" s="409"/>
      <c r="E41" s="409"/>
      <c r="F41" s="409"/>
      <c r="G41" s="409"/>
      <c r="H41" s="409"/>
      <c r="I41" s="409"/>
      <c r="J41" s="409"/>
      <c r="K41" s="409"/>
      <c r="L41" s="410"/>
    </row>
    <row r="42" spans="1:12">
      <c r="A42" s="7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78"/>
    </row>
    <row r="43" spans="1:12">
      <c r="A43" s="7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78"/>
    </row>
    <row r="44" spans="1:12">
      <c r="A44" s="7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78"/>
    </row>
    <row r="45" spans="1:12">
      <c r="A45" s="7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78"/>
    </row>
    <row r="46" spans="1:12">
      <c r="A46" s="7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78"/>
    </row>
    <row r="47" spans="1:12">
      <c r="A47" s="7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78"/>
    </row>
    <row r="48" spans="1:12">
      <c r="A48" s="7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78"/>
    </row>
    <row r="49" spans="1:12">
      <c r="A49" s="7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78"/>
    </row>
    <row r="50" spans="1:12">
      <c r="A50" s="7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78"/>
    </row>
    <row r="51" spans="1:12">
      <c r="A51" s="7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78"/>
    </row>
    <row r="52" spans="1:12">
      <c r="A52" s="7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78"/>
    </row>
    <row r="53" spans="1:12">
      <c r="A53" s="7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78"/>
    </row>
    <row r="54" spans="1:12">
      <c r="A54" s="7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78"/>
    </row>
    <row r="55" spans="1:12">
      <c r="A55" s="7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78"/>
    </row>
    <row r="56" spans="1:12">
      <c r="A56" s="7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78"/>
    </row>
    <row r="57" spans="1:12">
      <c r="A57" s="7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78"/>
    </row>
    <row r="58" spans="1:12">
      <c r="A58" s="7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78"/>
    </row>
    <row r="59" spans="1:12">
      <c r="A59" s="7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78"/>
    </row>
    <row r="60" spans="1:12">
      <c r="A60" s="7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78"/>
    </row>
    <row r="61" spans="1:12">
      <c r="A61" s="7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78"/>
    </row>
    <row r="62" spans="1:12">
      <c r="A62" s="7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78"/>
    </row>
    <row r="63" spans="1:12">
      <c r="A63" s="7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78"/>
    </row>
    <row r="64" spans="1:12">
      <c r="A64" s="7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78"/>
    </row>
    <row r="65" spans="1:12">
      <c r="A65" s="7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78"/>
    </row>
    <row r="66" spans="1:12">
      <c r="A66" s="7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78"/>
    </row>
    <row r="67" spans="1:12">
      <c r="A67" s="7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78"/>
    </row>
    <row r="68" spans="1:12">
      <c r="A68" s="7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78"/>
    </row>
    <row r="69" spans="1:12">
      <c r="A69" s="7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78"/>
    </row>
    <row r="70" spans="1:12">
      <c r="A70" s="7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78"/>
    </row>
    <row r="71" spans="1:12">
      <c r="A71" s="7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78"/>
    </row>
    <row r="72" spans="1:12">
      <c r="A72" s="7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78"/>
    </row>
    <row r="73" spans="1:12">
      <c r="A73" s="7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78"/>
    </row>
    <row r="74" spans="1:12">
      <c r="A74" s="7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78"/>
    </row>
    <row r="75" spans="1:12">
      <c r="A75" s="7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78"/>
    </row>
    <row r="76" spans="1:12">
      <c r="A76" s="7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78"/>
    </row>
    <row r="77" spans="1:12">
      <c r="A77" s="7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78"/>
    </row>
    <row r="78" spans="1:12">
      <c r="A78" s="7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78"/>
    </row>
    <row r="79" spans="1:12">
      <c r="A79" s="7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78"/>
    </row>
    <row r="80" spans="1:12">
      <c r="A80" s="7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78"/>
    </row>
    <row r="81" spans="1:12">
      <c r="A81" s="7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78"/>
    </row>
    <row r="82" spans="1:12">
      <c r="A82" s="7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78"/>
    </row>
    <row r="83" spans="1:12">
      <c r="A83" s="7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78"/>
    </row>
    <row r="84" spans="1:12">
      <c r="A84" s="7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78"/>
    </row>
    <row r="85" spans="1:12">
      <c r="A85" s="7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78"/>
    </row>
    <row r="86" spans="1:12">
      <c r="A86" s="7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78"/>
    </row>
    <row r="87" spans="1:12">
      <c r="A87" s="7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78"/>
    </row>
    <row r="88" spans="1:12">
      <c r="A88" s="7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78"/>
    </row>
    <row r="89" spans="1:12">
      <c r="A89" s="7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78"/>
    </row>
    <row r="90" spans="1:12">
      <c r="A90" s="7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78"/>
    </row>
    <row r="91" spans="1:12">
      <c r="A91" s="7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78"/>
    </row>
    <row r="92" spans="1:12">
      <c r="A92" s="7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78"/>
    </row>
    <row r="93" spans="1:12">
      <c r="A93" s="7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78"/>
    </row>
    <row r="94" spans="1:12">
      <c r="A94" s="7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78"/>
    </row>
    <row r="95" spans="1:12">
      <c r="A95" s="7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78"/>
    </row>
    <row r="96" spans="1:12">
      <c r="A96" s="7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78"/>
    </row>
    <row r="97" spans="1:12">
      <c r="A97" s="7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78"/>
    </row>
    <row r="98" spans="1:12">
      <c r="A98" s="7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78"/>
    </row>
    <row r="99" spans="1:12">
      <c r="A99" s="7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78"/>
    </row>
    <row r="100" spans="1:12">
      <c r="A100" s="7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78"/>
    </row>
    <row r="101" spans="1:12">
      <c r="A101" s="7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78"/>
    </row>
    <row r="102" spans="1:12">
      <c r="A102" s="7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78"/>
    </row>
    <row r="103" spans="1:12">
      <c r="A103" s="7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78"/>
    </row>
    <row r="104" spans="1:12">
      <c r="A104" s="7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78"/>
    </row>
    <row r="105" spans="1:12">
      <c r="A105" s="7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78"/>
    </row>
    <row r="106" spans="1:12">
      <c r="A106" s="7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78"/>
    </row>
    <row r="107" spans="1:12">
      <c r="A107" s="7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78"/>
    </row>
    <row r="108" spans="1:12">
      <c r="A108" s="7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78"/>
    </row>
    <row r="109" spans="1:12">
      <c r="A109" s="7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78"/>
    </row>
    <row r="110" spans="1:12">
      <c r="A110" s="7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78"/>
    </row>
    <row r="111" spans="1:12">
      <c r="A111" s="7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78"/>
    </row>
    <row r="112" spans="1:12">
      <c r="A112" s="7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78"/>
    </row>
    <row r="113" spans="1:12">
      <c r="A113" s="7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78"/>
    </row>
    <row r="114" spans="1:12">
      <c r="A114" s="7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78"/>
    </row>
    <row r="115" spans="1:12">
      <c r="A115" s="7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78"/>
    </row>
    <row r="116" spans="1:12">
      <c r="A116" s="7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78"/>
    </row>
    <row r="117" spans="1:12">
      <c r="A117" s="7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78"/>
    </row>
    <row r="118" spans="1:12">
      <c r="A118" s="7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78"/>
    </row>
    <row r="119" spans="1:12">
      <c r="A119" s="7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78"/>
    </row>
    <row r="120" spans="1:12">
      <c r="A120" s="7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78"/>
    </row>
    <row r="121" spans="1:12">
      <c r="A121" s="7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78"/>
    </row>
    <row r="122" spans="1:12">
      <c r="A122" s="7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78"/>
    </row>
    <row r="123" spans="1:12">
      <c r="A123" s="7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78"/>
    </row>
    <row r="124" spans="1:12">
      <c r="A124" s="7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78"/>
    </row>
    <row r="125" spans="1:12">
      <c r="A125" s="7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78"/>
    </row>
    <row r="126" spans="1:12">
      <c r="A126" s="7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78"/>
    </row>
    <row r="127" spans="1:12">
      <c r="A127" s="7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78"/>
    </row>
    <row r="128" spans="1:12">
      <c r="A128" s="7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78"/>
    </row>
    <row r="129" spans="1:12">
      <c r="A129" s="7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78"/>
    </row>
    <row r="130" spans="1:12">
      <c r="A130" s="7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78"/>
    </row>
    <row r="131" spans="1:12">
      <c r="A131" s="7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78"/>
    </row>
    <row r="132" spans="1:12">
      <c r="A132" s="7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78"/>
    </row>
    <row r="133" spans="1:12">
      <c r="A133" s="7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78"/>
    </row>
    <row r="134" spans="1:12">
      <c r="A134" s="7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78"/>
    </row>
    <row r="135" spans="1:12">
      <c r="A135" s="7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78"/>
    </row>
    <row r="136" spans="1:12">
      <c r="A136" s="7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78"/>
    </row>
    <row r="137" spans="1:12">
      <c r="A137" s="7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78"/>
    </row>
    <row r="138" spans="1:12">
      <c r="A138" s="7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78"/>
    </row>
    <row r="139" spans="1:12">
      <c r="A139" s="7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78"/>
    </row>
    <row r="140" spans="1:12">
      <c r="A140" s="7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78"/>
    </row>
    <row r="141" spans="1:12">
      <c r="A141" s="7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78"/>
    </row>
    <row r="142" spans="1:12">
      <c r="A142" s="7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78"/>
    </row>
    <row r="143" spans="1:12">
      <c r="A143" s="7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78"/>
    </row>
    <row r="144" spans="1:12">
      <c r="A144" s="7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78"/>
    </row>
    <row r="145" spans="1:12">
      <c r="A145" s="7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78"/>
    </row>
    <row r="146" spans="1:12">
      <c r="A146" s="7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78"/>
    </row>
    <row r="147" spans="1:12">
      <c r="A147" s="7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78"/>
    </row>
    <row r="148" spans="1:12">
      <c r="A148" s="7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78"/>
    </row>
    <row r="149" spans="1:12">
      <c r="A149" s="7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78"/>
    </row>
    <row r="150" spans="1:12">
      <c r="A150" s="7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78"/>
    </row>
    <row r="151" spans="1:12">
      <c r="A151" s="7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78"/>
    </row>
    <row r="152" spans="1:12">
      <c r="A152" s="7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78"/>
    </row>
    <row r="153" spans="1:12">
      <c r="A153" s="7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78"/>
    </row>
    <row r="154" spans="1:12">
      <c r="A154" s="7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78"/>
    </row>
    <row r="155" spans="1:12">
      <c r="A155" s="7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78"/>
    </row>
    <row r="156" spans="1:12">
      <c r="A156" s="7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78"/>
    </row>
    <row r="157" spans="1:12">
      <c r="A157" s="7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78"/>
    </row>
    <row r="158" spans="1:12">
      <c r="A158" s="7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78"/>
    </row>
    <row r="159" spans="1:12">
      <c r="A159" s="7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78"/>
    </row>
    <row r="160" spans="1:12">
      <c r="A160" s="7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78"/>
    </row>
    <row r="161" spans="1:12">
      <c r="A161" s="7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78"/>
    </row>
    <row r="162" spans="1:12">
      <c r="A162" s="7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78"/>
    </row>
    <row r="163" spans="1:12">
      <c r="A163" s="7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78"/>
    </row>
    <row r="164" spans="1:12">
      <c r="A164" s="7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78"/>
    </row>
    <row r="165" spans="1:12">
      <c r="A165" s="7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78"/>
    </row>
    <row r="166" spans="1:12">
      <c r="A166" s="7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78"/>
    </row>
    <row r="167" spans="1:12">
      <c r="A167" s="7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78"/>
    </row>
    <row r="168" spans="1:12">
      <c r="A168" s="7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78"/>
    </row>
    <row r="169" spans="1:12">
      <c r="A169" s="7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78"/>
    </row>
    <row r="170" spans="1:12">
      <c r="A170" s="7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78"/>
    </row>
    <row r="171" spans="1:12">
      <c r="A171" s="7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78"/>
    </row>
    <row r="172" spans="1:12">
      <c r="A172" s="7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78"/>
    </row>
    <row r="173" spans="1:12">
      <c r="A173" s="7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78"/>
    </row>
    <row r="174" spans="1:12">
      <c r="A174" s="7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78"/>
    </row>
    <row r="175" spans="1:12">
      <c r="A175" s="7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78"/>
    </row>
    <row r="176" spans="1:12">
      <c r="A176" s="7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78"/>
    </row>
    <row r="177" spans="1:12">
      <c r="A177" s="77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78"/>
    </row>
    <row r="178" spans="1:12">
      <c r="A178" s="77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78"/>
    </row>
    <row r="179" spans="1:12">
      <c r="A179" s="77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78"/>
    </row>
    <row r="180" spans="1:12">
      <c r="A180" s="77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78"/>
    </row>
    <row r="181" spans="1:12">
      <c r="A181" s="77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78"/>
    </row>
    <row r="182" spans="1:12">
      <c r="A182" s="77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78"/>
    </row>
    <row r="183" spans="1:12">
      <c r="A183" s="77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78"/>
    </row>
    <row r="184" spans="1:12">
      <c r="A184" s="77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78"/>
    </row>
    <row r="185" spans="1:12">
      <c r="A185" s="77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78"/>
    </row>
    <row r="186" spans="1:12">
      <c r="A186" s="77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78"/>
    </row>
    <row r="187" spans="1:12">
      <c r="A187" s="77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78"/>
    </row>
    <row r="188" spans="1:12">
      <c r="A188" s="77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78"/>
    </row>
    <row r="189" spans="1:12">
      <c r="A189" s="77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78"/>
    </row>
    <row r="190" spans="1:12">
      <c r="A190" s="77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78"/>
    </row>
    <row r="191" spans="1:12">
      <c r="A191" s="77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78"/>
    </row>
    <row r="192" spans="1:12">
      <c r="A192" s="77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78"/>
    </row>
    <row r="193" spans="1:12">
      <c r="A193" s="77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78"/>
    </row>
    <row r="194" spans="1:12">
      <c r="A194" s="77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78"/>
    </row>
    <row r="195" spans="1:12">
      <c r="A195" s="77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78"/>
    </row>
    <row r="196" spans="1:12">
      <c r="A196" s="77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78"/>
    </row>
    <row r="197" spans="1:12">
      <c r="A197" s="77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78"/>
    </row>
    <row r="198" spans="1:12">
      <c r="A198" s="77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78"/>
    </row>
    <row r="199" spans="1:12">
      <c r="A199" s="77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78"/>
    </row>
    <row r="200" spans="1:12">
      <c r="A200" s="77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78"/>
    </row>
    <row r="201" spans="1:12">
      <c r="A201" s="77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78"/>
    </row>
    <row r="202" spans="1:12">
      <c r="A202" s="77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78"/>
    </row>
    <row r="203" spans="1:12">
      <c r="A203" s="77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78"/>
    </row>
    <row r="204" spans="1:12">
      <c r="A204" s="77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78"/>
    </row>
    <row r="205" spans="1:12">
      <c r="A205" s="77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78"/>
    </row>
    <row r="206" spans="1:12">
      <c r="A206" s="77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78"/>
    </row>
    <row r="207" spans="1:12">
      <c r="A207" s="77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78"/>
    </row>
    <row r="208" spans="1:12">
      <c r="A208" s="77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78"/>
    </row>
    <row r="209" spans="1:12">
      <c r="A209" s="77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78"/>
    </row>
    <row r="210" spans="1:12">
      <c r="A210" s="77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78"/>
    </row>
    <row r="211" spans="1:12">
      <c r="A211" s="77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78"/>
    </row>
    <row r="212" spans="1:12">
      <c r="A212" s="77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78"/>
    </row>
    <row r="213" spans="1:12">
      <c r="A213" s="77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78"/>
    </row>
    <row r="214" spans="1:12">
      <c r="A214" s="77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78"/>
    </row>
    <row r="215" spans="1:12">
      <c r="A215" s="77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78"/>
    </row>
    <row r="216" spans="1:12">
      <c r="A216" s="77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78"/>
    </row>
    <row r="217" spans="1:12">
      <c r="A217" s="77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78"/>
    </row>
    <row r="218" spans="1:12" ht="14.4" thickBot="1">
      <c r="A218" s="81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80"/>
    </row>
  </sheetData>
  <mergeCells count="14">
    <mergeCell ref="A41:L41"/>
    <mergeCell ref="A37:L37"/>
    <mergeCell ref="A35:L35"/>
    <mergeCell ref="A38:L38"/>
    <mergeCell ref="A18:L18"/>
    <mergeCell ref="A36:L36"/>
    <mergeCell ref="A20:L20"/>
    <mergeCell ref="A21:L21"/>
    <mergeCell ref="A22:L22"/>
    <mergeCell ref="A4:L4"/>
    <mergeCell ref="A5:L5"/>
    <mergeCell ref="A16:L16"/>
    <mergeCell ref="A17:L17"/>
    <mergeCell ref="A19:L19"/>
  </mergeCells>
  <printOptions horizontalCentered="1"/>
  <pageMargins left="0.95" right="0.45" top="0.75" bottom="0.75" header="0.3" footer="0.3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56"/>
  <sheetViews>
    <sheetView zoomScaleSheetLayoutView="85" zoomScalePageLayoutView="85" workbookViewId="0">
      <selection activeCell="A61" sqref="A61"/>
    </sheetView>
  </sheetViews>
  <sheetFormatPr defaultColWidth="9.109375" defaultRowHeight="17.399999999999999"/>
  <cols>
    <col min="1" max="1" width="44" style="32" customWidth="1"/>
    <col min="2" max="2" width="11.21875" style="32" customWidth="1"/>
    <col min="3" max="3" width="12.21875" style="32" customWidth="1"/>
    <col min="4" max="4" width="21.88671875" style="32" customWidth="1"/>
    <col min="5" max="5" width="12.109375" style="32" customWidth="1"/>
    <col min="6" max="6" width="23" style="32" customWidth="1"/>
    <col min="7" max="7" width="14.5546875" style="32" bestFit="1" customWidth="1"/>
    <col min="8" max="16384" width="9.109375" style="32"/>
  </cols>
  <sheetData>
    <row r="1" spans="1:14">
      <c r="A1" s="420"/>
      <c r="B1" s="420"/>
      <c r="C1" s="420"/>
      <c r="D1" s="420"/>
      <c r="E1" s="420"/>
      <c r="F1" s="420"/>
      <c r="H1" s="421"/>
      <c r="I1" s="421"/>
      <c r="J1" s="421"/>
      <c r="K1" s="421"/>
      <c r="L1" s="421"/>
      <c r="M1" s="421"/>
      <c r="N1" s="421"/>
    </row>
    <row r="2" spans="1:14" ht="19.8">
      <c r="A2" s="422" t="s">
        <v>221</v>
      </c>
      <c r="B2" s="422"/>
      <c r="C2" s="422"/>
      <c r="D2" s="422"/>
      <c r="E2" s="422"/>
      <c r="F2" s="422"/>
      <c r="H2" s="421"/>
      <c r="I2" s="421"/>
      <c r="J2" s="421"/>
      <c r="K2" s="421"/>
      <c r="L2" s="421"/>
      <c r="M2" s="421"/>
      <c r="N2" s="421"/>
    </row>
    <row r="3" spans="1:14" ht="19.8">
      <c r="A3" s="422" t="s">
        <v>3</v>
      </c>
      <c r="B3" s="422"/>
      <c r="C3" s="422"/>
      <c r="D3" s="422"/>
      <c r="E3" s="422"/>
      <c r="F3" s="422"/>
      <c r="H3" s="421"/>
      <c r="I3" s="421"/>
      <c r="J3" s="421"/>
      <c r="K3" s="421"/>
      <c r="L3" s="421"/>
      <c r="M3" s="421"/>
      <c r="N3" s="421"/>
    </row>
    <row r="4" spans="1:14" ht="19.2">
      <c r="A4" s="428" t="s">
        <v>222</v>
      </c>
      <c r="B4" s="428"/>
      <c r="C4" s="428"/>
      <c r="D4" s="428"/>
      <c r="E4" s="428"/>
      <c r="F4" s="428"/>
      <c r="H4" s="33"/>
      <c r="I4" s="33"/>
      <c r="J4" s="33"/>
      <c r="K4" s="33"/>
      <c r="L4" s="33"/>
      <c r="M4" s="33"/>
      <c r="N4" s="33"/>
    </row>
    <row r="5" spans="1:14" ht="19.2">
      <c r="A5" s="428" t="s">
        <v>343</v>
      </c>
      <c r="B5" s="428"/>
      <c r="C5" s="428"/>
      <c r="D5" s="428"/>
      <c r="E5" s="428"/>
      <c r="F5" s="428"/>
      <c r="H5" s="33"/>
      <c r="I5" s="33"/>
      <c r="J5" s="33"/>
      <c r="K5" s="33"/>
      <c r="L5" s="33"/>
      <c r="M5" s="33"/>
      <c r="N5" s="33"/>
    </row>
    <row r="6" spans="1:14" ht="19.2">
      <c r="A6" s="428" t="s">
        <v>344</v>
      </c>
      <c r="B6" s="428"/>
      <c r="C6" s="428"/>
      <c r="D6" s="428"/>
      <c r="E6" s="428"/>
      <c r="F6" s="428"/>
      <c r="H6" s="33"/>
      <c r="I6" s="33"/>
      <c r="J6" s="33"/>
      <c r="K6" s="33"/>
      <c r="L6" s="33"/>
      <c r="M6" s="33"/>
      <c r="N6" s="33"/>
    </row>
    <row r="7" spans="1:14" ht="19.2">
      <c r="A7" s="428" t="s">
        <v>5</v>
      </c>
      <c r="B7" s="428"/>
      <c r="C7" s="428"/>
      <c r="D7" s="428"/>
      <c r="E7" s="428"/>
      <c r="F7" s="428"/>
      <c r="H7" s="421"/>
      <c r="I7" s="421"/>
      <c r="J7" s="421"/>
      <c r="K7" s="421"/>
      <c r="L7" s="421"/>
      <c r="M7" s="421"/>
      <c r="N7" s="421"/>
    </row>
    <row r="8" spans="1:14" ht="19.2">
      <c r="A8" s="203" t="s">
        <v>6</v>
      </c>
      <c r="B8" s="203"/>
      <c r="C8" s="203"/>
      <c r="D8" s="203"/>
      <c r="E8" s="203"/>
      <c r="F8" s="204" t="s">
        <v>7</v>
      </c>
    </row>
    <row r="9" spans="1:14" ht="19.95" customHeight="1">
      <c r="A9" s="423" t="s">
        <v>8</v>
      </c>
      <c r="B9" s="423" t="s">
        <v>9</v>
      </c>
      <c r="C9" s="425" t="s">
        <v>10</v>
      </c>
      <c r="D9" s="425" t="s">
        <v>11</v>
      </c>
      <c r="E9" s="425" t="s">
        <v>12</v>
      </c>
      <c r="F9" s="425" t="s">
        <v>13</v>
      </c>
    </row>
    <row r="10" spans="1:14">
      <c r="A10" s="424"/>
      <c r="B10" s="424"/>
      <c r="C10" s="426"/>
      <c r="D10" s="426"/>
      <c r="E10" s="426"/>
      <c r="F10" s="426"/>
    </row>
    <row r="11" spans="1:14" ht="32.700000000000003" customHeight="1">
      <c r="A11" s="205">
        <v>1</v>
      </c>
      <c r="B11" s="205">
        <v>2</v>
      </c>
      <c r="C11" s="206">
        <v>3</v>
      </c>
      <c r="D11" s="205">
        <v>4</v>
      </c>
      <c r="E11" s="206">
        <v>5</v>
      </c>
      <c r="F11" s="205" t="s">
        <v>14</v>
      </c>
    </row>
    <row r="12" spans="1:14" ht="18" customHeight="1">
      <c r="A12" s="427" t="s">
        <v>15</v>
      </c>
      <c r="B12" s="427"/>
      <c r="C12" s="427"/>
      <c r="D12" s="427"/>
      <c r="E12" s="427"/>
      <c r="F12" s="427"/>
    </row>
    <row r="13" spans="1:14" ht="19.8">
      <c r="A13" s="207" t="s">
        <v>16</v>
      </c>
      <c r="B13" s="208">
        <v>1</v>
      </c>
      <c r="C13" s="209"/>
      <c r="D13" s="209"/>
      <c r="E13" s="210"/>
      <c r="F13" s="210"/>
    </row>
    <row r="14" spans="1:14" ht="16.5" customHeight="1">
      <c r="A14" s="211" t="s">
        <v>17</v>
      </c>
      <c r="B14" s="212"/>
      <c r="C14" s="209"/>
      <c r="D14" s="209"/>
      <c r="E14" s="210"/>
      <c r="F14" s="210"/>
    </row>
    <row r="15" spans="1:14" s="35" customFormat="1" ht="16.5" customHeight="1">
      <c r="A15" s="211" t="s">
        <v>18</v>
      </c>
      <c r="B15" s="213"/>
      <c r="C15" s="214"/>
      <c r="D15" s="214"/>
      <c r="E15" s="215"/>
      <c r="F15" s="216"/>
      <c r="G15" s="34"/>
    </row>
    <row r="16" spans="1:14" s="35" customFormat="1" ht="16.5" customHeight="1">
      <c r="A16" s="217" t="s">
        <v>19</v>
      </c>
      <c r="B16" s="218">
        <v>2</v>
      </c>
      <c r="C16" s="214"/>
      <c r="D16" s="214"/>
      <c r="E16" s="215"/>
      <c r="F16" s="216"/>
      <c r="G16" s="34"/>
    </row>
    <row r="17" spans="1:8" s="35" customFormat="1" ht="16.5" customHeight="1">
      <c r="A17" s="219" t="s">
        <v>20</v>
      </c>
      <c r="B17" s="218"/>
      <c r="C17" s="214"/>
      <c r="D17" s="214"/>
      <c r="E17" s="215"/>
      <c r="F17" s="216"/>
      <c r="G17" s="34"/>
    </row>
    <row r="18" spans="1:8" s="35" customFormat="1" ht="16.2" customHeight="1">
      <c r="A18" s="219" t="s">
        <v>21</v>
      </c>
      <c r="B18" s="213"/>
      <c r="C18" s="214"/>
      <c r="D18" s="214"/>
      <c r="E18" s="215"/>
      <c r="F18" s="216"/>
      <c r="G18" s="34"/>
    </row>
    <row r="19" spans="1:8" s="35" customFormat="1" ht="16.2" customHeight="1">
      <c r="A19" s="220" t="s">
        <v>22</v>
      </c>
      <c r="B19" s="213"/>
      <c r="C19" s="214"/>
      <c r="D19" s="214"/>
      <c r="E19" s="215"/>
      <c r="F19" s="216"/>
      <c r="G19" s="34"/>
    </row>
    <row r="20" spans="1:8" s="35" customFormat="1" ht="16.5" customHeight="1">
      <c r="A20" s="217" t="s">
        <v>23</v>
      </c>
      <c r="B20" s="218">
        <v>2</v>
      </c>
      <c r="C20" s="214"/>
      <c r="D20" s="214"/>
      <c r="E20" s="215"/>
      <c r="F20" s="216"/>
      <c r="G20" s="34"/>
    </row>
    <row r="21" spans="1:8" s="35" customFormat="1" ht="16.5" customHeight="1">
      <c r="A21" s="219" t="s">
        <v>24</v>
      </c>
      <c r="B21" s="213"/>
      <c r="C21" s="214"/>
      <c r="D21" s="214"/>
      <c r="E21" s="215"/>
      <c r="F21" s="216"/>
      <c r="G21" s="34"/>
    </row>
    <row r="22" spans="1:8" s="35" customFormat="1" ht="16.5" customHeight="1">
      <c r="A22" s="219" t="b">
        <f>'231क'!J10='231छ'!A4:J4</f>
        <v>0</v>
      </c>
      <c r="B22" s="213"/>
      <c r="C22" s="214"/>
      <c r="D22" s="214"/>
      <c r="E22" s="215"/>
      <c r="F22" s="216"/>
      <c r="G22" s="34"/>
    </row>
    <row r="23" spans="1:8" s="35" customFormat="1" ht="16.5" customHeight="1">
      <c r="A23" s="217" t="s">
        <v>26</v>
      </c>
      <c r="B23" s="218"/>
      <c r="C23" s="214"/>
      <c r="D23" s="214"/>
      <c r="E23" s="215"/>
      <c r="F23" s="216"/>
      <c r="G23" s="34"/>
    </row>
    <row r="24" spans="1:8" s="35" customFormat="1" ht="16.5" customHeight="1">
      <c r="A24" s="219" t="s">
        <v>27</v>
      </c>
      <c r="B24" s="213"/>
      <c r="C24" s="214"/>
      <c r="D24" s="214"/>
      <c r="E24" s="215"/>
      <c r="F24" s="216"/>
      <c r="G24" s="34"/>
    </row>
    <row r="25" spans="1:8" s="38" customFormat="1" ht="19.2">
      <c r="A25" s="220" t="s">
        <v>28</v>
      </c>
      <c r="B25" s="221"/>
      <c r="C25" s="222"/>
      <c r="D25" s="222"/>
      <c r="E25" s="223"/>
      <c r="F25" s="223"/>
      <c r="G25" s="36"/>
      <c r="H25" s="37"/>
    </row>
    <row r="26" spans="1:8" s="38" customFormat="1" ht="18.75" customHeight="1">
      <c r="A26" s="224" t="s">
        <v>29</v>
      </c>
      <c r="B26" s="225">
        <v>3</v>
      </c>
      <c r="C26" s="226"/>
      <c r="D26" s="226"/>
      <c r="E26" s="226"/>
      <c r="F26" s="227"/>
    </row>
    <row r="27" spans="1:8" ht="19.5" customHeight="1">
      <c r="A27" s="228" t="s">
        <v>30</v>
      </c>
      <c r="B27" s="229"/>
      <c r="C27" s="230"/>
      <c r="D27" s="230"/>
      <c r="E27" s="231"/>
      <c r="F27" s="231"/>
    </row>
    <row r="28" spans="1:8" ht="15" customHeight="1">
      <c r="A28" s="219" t="s">
        <v>31</v>
      </c>
      <c r="B28" s="232"/>
      <c r="C28" s="233"/>
      <c r="D28" s="233"/>
      <c r="E28" s="234"/>
      <c r="F28" s="234"/>
    </row>
    <row r="29" spans="1:8" ht="15" customHeight="1">
      <c r="A29" s="219" t="s">
        <v>32</v>
      </c>
      <c r="B29" s="232"/>
      <c r="C29" s="233"/>
      <c r="D29" s="233"/>
      <c r="E29" s="234"/>
      <c r="F29" s="234"/>
    </row>
    <row r="30" spans="1:8" ht="15" customHeight="1">
      <c r="A30" s="219" t="s">
        <v>33</v>
      </c>
      <c r="B30" s="232"/>
      <c r="C30" s="233"/>
      <c r="D30" s="233"/>
      <c r="E30" s="234"/>
      <c r="F30" s="234"/>
    </row>
    <row r="31" spans="1:8" ht="15" customHeight="1">
      <c r="A31" s="219" t="s">
        <v>34</v>
      </c>
      <c r="B31" s="232"/>
      <c r="C31" s="233"/>
      <c r="D31" s="233"/>
      <c r="E31" s="234"/>
      <c r="F31" s="234"/>
    </row>
    <row r="32" spans="1:8" ht="19.8">
      <c r="A32" s="235" t="s">
        <v>35</v>
      </c>
      <c r="B32" s="232"/>
      <c r="C32" s="233"/>
      <c r="D32" s="233"/>
      <c r="E32" s="234"/>
      <c r="F32" s="234"/>
    </row>
    <row r="33" spans="1:7" ht="17.25" customHeight="1">
      <c r="A33" s="236" t="s">
        <v>36</v>
      </c>
      <c r="B33" s="237"/>
      <c r="C33" s="238"/>
      <c r="D33" s="238"/>
      <c r="E33" s="239"/>
      <c r="F33" s="239"/>
      <c r="G33" s="36"/>
    </row>
    <row r="34" spans="1:7" ht="17.25" customHeight="1" thickBot="1">
      <c r="A34" s="240" t="s">
        <v>37</v>
      </c>
      <c r="B34" s="241"/>
      <c r="C34" s="242"/>
      <c r="D34" s="242"/>
      <c r="E34" s="243"/>
      <c r="F34" s="243"/>
      <c r="G34" s="36"/>
    </row>
    <row r="35" spans="1:7" s="40" customFormat="1" ht="18" customHeight="1" thickTop="1">
      <c r="A35" s="244" t="s">
        <v>223</v>
      </c>
      <c r="B35" s="245"/>
      <c r="C35" s="246"/>
      <c r="D35" s="247"/>
      <c r="E35" s="246"/>
      <c r="F35" s="246"/>
      <c r="G35" s="39"/>
    </row>
    <row r="36" spans="1:7" ht="39.6">
      <c r="A36" s="248" t="s">
        <v>224</v>
      </c>
      <c r="B36" s="212"/>
      <c r="C36" s="238"/>
      <c r="D36" s="215"/>
      <c r="E36" s="249"/>
      <c r="F36" s="234"/>
    </row>
    <row r="37" spans="1:7" ht="16.5" customHeight="1">
      <c r="A37" s="211" t="s">
        <v>38</v>
      </c>
      <c r="B37" s="237"/>
      <c r="C37" s="233"/>
      <c r="D37" s="214"/>
      <c r="E37" s="249"/>
      <c r="F37" s="234"/>
    </row>
    <row r="38" spans="1:7" ht="39.6">
      <c r="A38" s="248" t="s">
        <v>220</v>
      </c>
      <c r="B38" s="237"/>
      <c r="C38" s="233"/>
      <c r="D38" s="214"/>
      <c r="E38" s="249"/>
      <c r="F38" s="234"/>
    </row>
    <row r="39" spans="1:7" ht="16.5" customHeight="1">
      <c r="A39" s="211" t="s">
        <v>225</v>
      </c>
      <c r="B39" s="237"/>
      <c r="C39" s="233"/>
      <c r="D39" s="214"/>
      <c r="E39" s="249"/>
      <c r="F39" s="234"/>
    </row>
    <row r="40" spans="1:7" ht="16.5" customHeight="1">
      <c r="A40" s="211" t="s">
        <v>39</v>
      </c>
      <c r="B40" s="237"/>
      <c r="C40" s="233"/>
      <c r="D40" s="214"/>
      <c r="E40" s="249"/>
      <c r="F40" s="234"/>
    </row>
    <row r="41" spans="1:7" ht="16.5" customHeight="1">
      <c r="A41" s="189"/>
      <c r="B41" s="190"/>
      <c r="C41" s="191"/>
      <c r="D41" s="192"/>
      <c r="E41" s="193"/>
      <c r="F41" s="194"/>
    </row>
    <row r="42" spans="1:7" ht="19.8">
      <c r="A42" s="250" t="s">
        <v>40</v>
      </c>
      <c r="B42" s="195"/>
      <c r="C42" s="196"/>
      <c r="D42" s="197"/>
      <c r="E42" s="196"/>
      <c r="F42" s="198"/>
    </row>
    <row r="43" spans="1:7" ht="25.2" customHeight="1">
      <c r="A43" s="3" t="s">
        <v>41</v>
      </c>
      <c r="B43" s="3"/>
      <c r="C43" s="3"/>
      <c r="D43" s="3"/>
      <c r="E43" s="251"/>
      <c r="F43" s="252"/>
    </row>
    <row r="44" spans="1:7" ht="23.4" customHeight="1">
      <c r="A44" s="3"/>
      <c r="B44" s="3"/>
      <c r="C44" s="3"/>
      <c r="D44" s="3"/>
      <c r="E44" s="251"/>
      <c r="F44" s="252"/>
    </row>
    <row r="45" spans="1:7" ht="19.8">
      <c r="A45" s="4" t="s">
        <v>42</v>
      </c>
      <c r="B45" s="3"/>
      <c r="C45" s="4" t="s">
        <v>42</v>
      </c>
      <c r="D45" s="4"/>
      <c r="E45" s="4" t="s">
        <v>42</v>
      </c>
      <c r="F45" s="1"/>
    </row>
    <row r="46" spans="1:7" ht="19.8" customHeight="1">
      <c r="A46" s="4" t="s">
        <v>43</v>
      </c>
      <c r="B46" s="3"/>
      <c r="C46" s="4" t="s">
        <v>44</v>
      </c>
      <c r="D46" s="4"/>
      <c r="E46" s="4" t="s">
        <v>45</v>
      </c>
      <c r="F46" s="1"/>
    </row>
    <row r="47" spans="1:7" ht="19.8" customHeight="1">
      <c r="A47" s="4" t="s">
        <v>46</v>
      </c>
      <c r="B47" s="3"/>
      <c r="C47" s="4" t="s">
        <v>46</v>
      </c>
      <c r="D47" s="4"/>
      <c r="E47" s="4" t="s">
        <v>46</v>
      </c>
      <c r="F47" s="1"/>
    </row>
    <row r="48" spans="1:7" ht="19.8" customHeight="1">
      <c r="A48" s="4" t="s">
        <v>47</v>
      </c>
      <c r="B48" s="3"/>
      <c r="C48" s="4" t="s">
        <v>47</v>
      </c>
      <c r="D48" s="4"/>
      <c r="E48" s="4" t="s">
        <v>47</v>
      </c>
      <c r="F48" s="1"/>
    </row>
    <row r="49" spans="1:6" ht="19.8" customHeight="1">
      <c r="A49" s="4"/>
      <c r="B49" s="3"/>
      <c r="C49" s="4"/>
      <c r="D49" s="4"/>
      <c r="E49" s="4"/>
      <c r="F49" s="1"/>
    </row>
    <row r="50" spans="1:6" ht="19.8" customHeight="1">
      <c r="A50" s="4" t="s">
        <v>42</v>
      </c>
      <c r="B50" s="3"/>
      <c r="C50" s="4" t="s">
        <v>42</v>
      </c>
      <c r="D50" s="4"/>
      <c r="E50" s="4" t="s">
        <v>42</v>
      </c>
      <c r="F50" s="1"/>
    </row>
    <row r="51" spans="1:6" ht="19.8" customHeight="1">
      <c r="A51" s="4" t="s">
        <v>48</v>
      </c>
      <c r="B51" s="3"/>
      <c r="C51" s="4" t="s">
        <v>49</v>
      </c>
      <c r="D51" s="4"/>
      <c r="E51" s="4" t="s">
        <v>50</v>
      </c>
      <c r="F51" s="1"/>
    </row>
    <row r="52" spans="1:6" ht="19.8" customHeight="1">
      <c r="A52" s="4" t="s">
        <v>46</v>
      </c>
      <c r="B52" s="3"/>
      <c r="C52" s="4" t="s">
        <v>46</v>
      </c>
      <c r="D52" s="4"/>
      <c r="E52" s="253" t="s">
        <v>46</v>
      </c>
      <c r="F52" s="4"/>
    </row>
    <row r="53" spans="1:6" ht="19.8" customHeight="1">
      <c r="A53" s="4" t="s">
        <v>47</v>
      </c>
      <c r="B53" s="1"/>
      <c r="C53" s="1" t="s">
        <v>47</v>
      </c>
      <c r="D53" s="1"/>
      <c r="E53" s="1" t="s">
        <v>47</v>
      </c>
      <c r="F53" s="1"/>
    </row>
    <row r="54" spans="1:6" ht="19.8">
      <c r="A54" s="1"/>
      <c r="B54" s="1"/>
      <c r="C54" s="1"/>
      <c r="D54" s="1"/>
      <c r="E54" s="1"/>
      <c r="F54" s="1"/>
    </row>
    <row r="55" spans="1:6" ht="19.8">
      <c r="A55" s="254" t="s">
        <v>226</v>
      </c>
      <c r="B55" s="255"/>
      <c r="C55" s="255"/>
      <c r="D55" s="255"/>
      <c r="E55" s="255"/>
      <c r="F55" s="256"/>
    </row>
    <row r="56" spans="1:6" ht="19.8">
      <c r="A56" s="257" t="s">
        <v>227</v>
      </c>
      <c r="B56" s="258"/>
      <c r="C56" s="258"/>
      <c r="D56" s="258"/>
      <c r="E56" s="258"/>
      <c r="F56" s="259"/>
    </row>
  </sheetData>
  <mergeCells count="18">
    <mergeCell ref="A12:F12"/>
    <mergeCell ref="A4:F4"/>
    <mergeCell ref="A5:F5"/>
    <mergeCell ref="A6:F6"/>
    <mergeCell ref="A7:F7"/>
    <mergeCell ref="H7:N7"/>
    <mergeCell ref="A9:A10"/>
    <mergeCell ref="B9:B10"/>
    <mergeCell ref="C9:C10"/>
    <mergeCell ref="D9:D10"/>
    <mergeCell ref="E9:E10"/>
    <mergeCell ref="F9:F10"/>
    <mergeCell ref="A1:F1"/>
    <mergeCell ref="H1:N1"/>
    <mergeCell ref="A2:F2"/>
    <mergeCell ref="H2:N2"/>
    <mergeCell ref="A3:F3"/>
    <mergeCell ref="H3:N3"/>
  </mergeCells>
  <printOptions horizontalCentered="1"/>
  <pageMargins left="0.95" right="0.45" top="0.75" bottom="0.75" header="0.3" footer="0.3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Q53"/>
  <sheetViews>
    <sheetView zoomScaleSheetLayoutView="100" workbookViewId="0">
      <selection activeCell="D18" sqref="D18"/>
    </sheetView>
  </sheetViews>
  <sheetFormatPr defaultColWidth="9.109375" defaultRowHeight="13.8"/>
  <cols>
    <col min="1" max="1" width="51.33203125" style="30" customWidth="1"/>
    <col min="2" max="2" width="8.33203125" style="30" customWidth="1"/>
    <col min="3" max="3" width="14.33203125" style="30" customWidth="1"/>
    <col min="4" max="4" width="10.88671875" style="30" customWidth="1"/>
    <col min="5" max="5" width="8.33203125" style="30" customWidth="1"/>
    <col min="6" max="6" width="7.88671875" style="30" customWidth="1"/>
    <col min="7" max="7" width="9.6640625" style="30" customWidth="1"/>
    <col min="8" max="8" width="13.5546875" style="30" customWidth="1"/>
    <col min="9" max="9" width="16.109375" style="30" customWidth="1"/>
    <col min="10" max="10" width="14.5546875" style="30" bestFit="1" customWidth="1"/>
    <col min="11" max="16384" width="9.109375" style="30"/>
  </cols>
  <sheetData>
    <row r="1" spans="1:17">
      <c r="A1" s="429"/>
      <c r="B1" s="429"/>
      <c r="C1" s="429"/>
      <c r="D1" s="429"/>
      <c r="E1" s="429"/>
      <c r="F1" s="429"/>
      <c r="G1" s="429"/>
      <c r="H1" s="429"/>
      <c r="I1" s="429"/>
      <c r="K1" s="430"/>
      <c r="L1" s="430"/>
      <c r="M1" s="430"/>
      <c r="N1" s="430"/>
      <c r="O1" s="430"/>
      <c r="P1" s="430"/>
      <c r="Q1" s="430"/>
    </row>
    <row r="2" spans="1:17" ht="19.8">
      <c r="A2" s="422" t="s">
        <v>221</v>
      </c>
      <c r="B2" s="422"/>
      <c r="C2" s="422"/>
      <c r="D2" s="422"/>
      <c r="E2" s="422"/>
      <c r="F2" s="422"/>
      <c r="G2" s="422"/>
      <c r="H2" s="422"/>
      <c r="I2" s="422"/>
      <c r="K2" s="430"/>
      <c r="L2" s="430"/>
      <c r="M2" s="430"/>
      <c r="N2" s="430"/>
      <c r="O2" s="430"/>
      <c r="P2" s="430"/>
      <c r="Q2" s="430"/>
    </row>
    <row r="3" spans="1:17" ht="19.8">
      <c r="A3" s="422" t="s">
        <v>3</v>
      </c>
      <c r="B3" s="422"/>
      <c r="C3" s="422"/>
      <c r="D3" s="422"/>
      <c r="E3" s="422"/>
      <c r="F3" s="422"/>
      <c r="G3" s="422"/>
      <c r="H3" s="422"/>
      <c r="I3" s="422"/>
      <c r="K3" s="430"/>
      <c r="L3" s="430"/>
      <c r="M3" s="430"/>
      <c r="N3" s="430"/>
      <c r="O3" s="430"/>
      <c r="P3" s="430"/>
      <c r="Q3" s="430"/>
    </row>
    <row r="4" spans="1:17" ht="19.2">
      <c r="A4" s="428" t="s">
        <v>294</v>
      </c>
      <c r="B4" s="428"/>
      <c r="C4" s="428"/>
      <c r="D4" s="428"/>
      <c r="E4" s="428"/>
      <c r="F4" s="428"/>
      <c r="G4" s="428"/>
      <c r="H4" s="428"/>
      <c r="I4" s="428"/>
      <c r="K4" s="41"/>
      <c r="L4" s="41"/>
      <c r="M4" s="41"/>
      <c r="N4" s="41"/>
      <c r="O4" s="41"/>
      <c r="P4" s="41"/>
      <c r="Q4" s="41"/>
    </row>
    <row r="5" spans="1:17" ht="19.2">
      <c r="A5" s="428" t="s">
        <v>4</v>
      </c>
      <c r="B5" s="428"/>
      <c r="C5" s="428"/>
      <c r="D5" s="428"/>
      <c r="E5" s="428"/>
      <c r="F5" s="428"/>
      <c r="G5" s="428"/>
      <c r="H5" s="428"/>
      <c r="I5" s="428"/>
      <c r="K5" s="41"/>
      <c r="L5" s="41"/>
      <c r="M5" s="41"/>
      <c r="N5" s="41"/>
      <c r="O5" s="41"/>
      <c r="P5" s="41"/>
      <c r="Q5" s="41"/>
    </row>
    <row r="6" spans="1:17" ht="19.2">
      <c r="A6" s="428" t="s">
        <v>228</v>
      </c>
      <c r="B6" s="428"/>
      <c r="C6" s="428"/>
      <c r="D6" s="428"/>
      <c r="E6" s="428"/>
      <c r="F6" s="428"/>
      <c r="G6" s="428"/>
      <c r="H6" s="428"/>
      <c r="I6" s="428"/>
      <c r="K6" s="41"/>
      <c r="L6" s="41"/>
      <c r="M6" s="41"/>
      <c r="N6" s="41"/>
      <c r="O6" s="41"/>
      <c r="P6" s="41"/>
      <c r="Q6" s="41"/>
    </row>
    <row r="7" spans="1:17" ht="16.8">
      <c r="A7" s="438" t="s">
        <v>5</v>
      </c>
      <c r="B7" s="438"/>
      <c r="C7" s="438"/>
      <c r="D7" s="438"/>
      <c r="E7" s="438"/>
      <c r="F7" s="438"/>
      <c r="G7" s="438"/>
      <c r="H7" s="438"/>
      <c r="I7" s="438"/>
      <c r="K7" s="430"/>
      <c r="L7" s="430"/>
      <c r="M7" s="430"/>
      <c r="N7" s="430"/>
      <c r="O7" s="430"/>
      <c r="P7" s="430"/>
      <c r="Q7" s="430"/>
    </row>
    <row r="8" spans="1:17" ht="19.2">
      <c r="A8" s="203" t="str">
        <f>'231क'!A8</f>
        <v>दातृ निकायको नामः</v>
      </c>
      <c r="B8" s="203"/>
      <c r="C8" s="203"/>
      <c r="D8" s="203"/>
      <c r="E8" s="203"/>
      <c r="F8" s="203"/>
      <c r="G8" s="203"/>
      <c r="H8" s="203"/>
      <c r="I8" s="204" t="s">
        <v>7</v>
      </c>
    </row>
    <row r="9" spans="1:17" ht="16.8">
      <c r="A9" s="431" t="s">
        <v>8</v>
      </c>
      <c r="B9" s="431" t="s">
        <v>9</v>
      </c>
      <c r="C9" s="433" t="s">
        <v>11</v>
      </c>
      <c r="D9" s="435" t="s">
        <v>51</v>
      </c>
      <c r="E9" s="436"/>
      <c r="F9" s="436"/>
      <c r="G9" s="436"/>
      <c r="H9" s="437"/>
      <c r="I9" s="433" t="s">
        <v>13</v>
      </c>
    </row>
    <row r="10" spans="1:17" ht="42.6" customHeight="1">
      <c r="A10" s="432"/>
      <c r="B10" s="432"/>
      <c r="C10" s="434"/>
      <c r="D10" s="107" t="s">
        <v>286</v>
      </c>
      <c r="E10" s="107" t="s">
        <v>287</v>
      </c>
      <c r="F10" s="107" t="s">
        <v>285</v>
      </c>
      <c r="G10" s="107" t="s">
        <v>288</v>
      </c>
      <c r="H10" s="107" t="s">
        <v>40</v>
      </c>
      <c r="I10" s="434"/>
    </row>
    <row r="11" spans="1:17" ht="16.8">
      <c r="A11" s="201">
        <v>1</v>
      </c>
      <c r="B11" s="201">
        <v>2</v>
      </c>
      <c r="C11" s="202">
        <v>3</v>
      </c>
      <c r="D11" s="201">
        <v>4</v>
      </c>
      <c r="E11" s="202">
        <v>5</v>
      </c>
      <c r="F11" s="201">
        <v>6</v>
      </c>
      <c r="G11" s="201">
        <v>7</v>
      </c>
      <c r="H11" s="202" t="s">
        <v>289</v>
      </c>
      <c r="I11" s="201" t="s">
        <v>290</v>
      </c>
    </row>
    <row r="12" spans="1:17" ht="18" customHeight="1">
      <c r="A12" s="427" t="s">
        <v>15</v>
      </c>
      <c r="B12" s="427"/>
      <c r="C12" s="427"/>
      <c r="D12" s="427"/>
      <c r="E12" s="427"/>
      <c r="F12" s="427"/>
      <c r="G12" s="427"/>
      <c r="H12" s="427"/>
      <c r="I12" s="427"/>
    </row>
    <row r="13" spans="1:17" ht="16.5" customHeight="1">
      <c r="A13" s="261" t="s">
        <v>16</v>
      </c>
      <c r="B13" s="208">
        <v>1</v>
      </c>
      <c r="C13" s="209"/>
      <c r="D13" s="209"/>
      <c r="E13" s="209"/>
      <c r="F13" s="209"/>
      <c r="G13" s="209"/>
      <c r="H13" s="210"/>
      <c r="I13" s="210"/>
    </row>
    <row r="14" spans="1:17" ht="16.5" customHeight="1">
      <c r="A14" s="211" t="s">
        <v>54</v>
      </c>
      <c r="B14" s="212"/>
      <c r="C14" s="209"/>
      <c r="D14" s="209"/>
      <c r="E14" s="209"/>
      <c r="F14" s="209"/>
      <c r="G14" s="209"/>
      <c r="H14" s="210"/>
      <c r="I14" s="210"/>
    </row>
    <row r="15" spans="1:17" s="68" customFormat="1" ht="16.5" customHeight="1">
      <c r="A15" s="211" t="s">
        <v>18</v>
      </c>
      <c r="B15" s="213"/>
      <c r="C15" s="214"/>
      <c r="D15" s="214"/>
      <c r="E15" s="214"/>
      <c r="F15" s="214"/>
      <c r="G15" s="214"/>
      <c r="H15" s="215"/>
      <c r="I15" s="216"/>
      <c r="J15" s="67"/>
    </row>
    <row r="16" spans="1:17" s="68" customFormat="1" ht="16.5" customHeight="1">
      <c r="A16" s="217" t="s">
        <v>19</v>
      </c>
      <c r="B16" s="218">
        <v>2</v>
      </c>
      <c r="C16" s="214"/>
      <c r="D16" s="214"/>
      <c r="E16" s="214"/>
      <c r="F16" s="214"/>
      <c r="G16" s="214"/>
      <c r="H16" s="215"/>
      <c r="I16" s="216"/>
      <c r="J16" s="67"/>
    </row>
    <row r="17" spans="1:11" s="68" customFormat="1" ht="16.5" customHeight="1">
      <c r="A17" s="219" t="s">
        <v>20</v>
      </c>
      <c r="B17" s="218"/>
      <c r="C17" s="214"/>
      <c r="D17" s="214"/>
      <c r="E17" s="214"/>
      <c r="F17" s="214"/>
      <c r="G17" s="214"/>
      <c r="H17" s="215"/>
      <c r="I17" s="216"/>
      <c r="J17" s="67"/>
    </row>
    <row r="18" spans="1:11" s="68" customFormat="1" ht="16.2" customHeight="1">
      <c r="A18" s="219" t="s">
        <v>21</v>
      </c>
      <c r="B18" s="213"/>
      <c r="C18" s="214"/>
      <c r="D18" s="214"/>
      <c r="E18" s="214"/>
      <c r="F18" s="214"/>
      <c r="G18" s="214"/>
      <c r="H18" s="215"/>
      <c r="I18" s="216"/>
      <c r="J18" s="67"/>
    </row>
    <row r="19" spans="1:11" s="68" customFormat="1" ht="16.2" customHeight="1">
      <c r="A19" s="220" t="s">
        <v>22</v>
      </c>
      <c r="B19" s="213"/>
      <c r="C19" s="214"/>
      <c r="D19" s="214"/>
      <c r="E19" s="214"/>
      <c r="F19" s="214"/>
      <c r="G19" s="214"/>
      <c r="H19" s="215"/>
      <c r="I19" s="216"/>
      <c r="J19" s="67"/>
    </row>
    <row r="20" spans="1:11" s="68" customFormat="1" ht="16.5" customHeight="1">
      <c r="A20" s="217" t="s">
        <v>23</v>
      </c>
      <c r="B20" s="218">
        <v>2</v>
      </c>
      <c r="C20" s="214"/>
      <c r="D20" s="214"/>
      <c r="E20" s="214"/>
      <c r="F20" s="214"/>
      <c r="G20" s="214"/>
      <c r="H20" s="215"/>
      <c r="I20" s="216"/>
      <c r="J20" s="67"/>
    </row>
    <row r="21" spans="1:11" s="68" customFormat="1" ht="16.5" customHeight="1">
      <c r="A21" s="219" t="s">
        <v>24</v>
      </c>
      <c r="B21" s="213"/>
      <c r="C21" s="214"/>
      <c r="D21" s="214"/>
      <c r="E21" s="214"/>
      <c r="F21" s="214"/>
      <c r="G21" s="214"/>
      <c r="H21" s="215"/>
      <c r="I21" s="216"/>
      <c r="J21" s="67"/>
    </row>
    <row r="22" spans="1:11" s="68" customFormat="1" ht="16.5" customHeight="1">
      <c r="A22" s="219" t="s">
        <v>25</v>
      </c>
      <c r="B22" s="213"/>
      <c r="C22" s="214"/>
      <c r="D22" s="214"/>
      <c r="E22" s="214"/>
      <c r="F22" s="214"/>
      <c r="G22" s="214"/>
      <c r="H22" s="215"/>
      <c r="I22" s="216"/>
      <c r="J22" s="67"/>
    </row>
    <row r="23" spans="1:11" s="68" customFormat="1" ht="16.5" customHeight="1">
      <c r="A23" s="217" t="s">
        <v>26</v>
      </c>
      <c r="B23" s="218"/>
      <c r="C23" s="214"/>
      <c r="D23" s="214"/>
      <c r="E23" s="214"/>
      <c r="F23" s="214"/>
      <c r="G23" s="214"/>
      <c r="H23" s="215"/>
      <c r="I23" s="216"/>
      <c r="J23" s="67"/>
    </row>
    <row r="24" spans="1:11" s="68" customFormat="1" ht="16.5" customHeight="1">
      <c r="A24" s="219" t="s">
        <v>27</v>
      </c>
      <c r="B24" s="213"/>
      <c r="C24" s="214"/>
      <c r="D24" s="214"/>
      <c r="E24" s="214"/>
      <c r="F24" s="214"/>
      <c r="G24" s="214"/>
      <c r="H24" s="215"/>
      <c r="I24" s="216"/>
      <c r="J24" s="67"/>
    </row>
    <row r="25" spans="1:11" s="71" customFormat="1" ht="19.2">
      <c r="A25" s="220" t="s">
        <v>28</v>
      </c>
      <c r="B25" s="221"/>
      <c r="C25" s="222"/>
      <c r="D25" s="222"/>
      <c r="E25" s="222"/>
      <c r="F25" s="222"/>
      <c r="G25" s="222"/>
      <c r="H25" s="223"/>
      <c r="I25" s="223"/>
      <c r="J25" s="69"/>
      <c r="K25" s="70"/>
    </row>
    <row r="26" spans="1:11" s="71" customFormat="1" ht="18.75" customHeight="1">
      <c r="A26" s="224" t="s">
        <v>29</v>
      </c>
      <c r="B26" s="262">
        <v>3</v>
      </c>
      <c r="C26" s="226"/>
      <c r="D26" s="226"/>
      <c r="E26" s="226"/>
      <c r="F26" s="226"/>
      <c r="G26" s="226"/>
      <c r="H26" s="226"/>
      <c r="I26" s="227"/>
    </row>
    <row r="27" spans="1:11" ht="19.5" customHeight="1">
      <c r="A27" s="228" t="s">
        <v>30</v>
      </c>
      <c r="B27" s="229"/>
      <c r="C27" s="230"/>
      <c r="D27" s="230"/>
      <c r="E27" s="230"/>
      <c r="F27" s="230"/>
      <c r="G27" s="230"/>
      <c r="H27" s="231"/>
      <c r="I27" s="231"/>
    </row>
    <row r="28" spans="1:11" ht="15" customHeight="1">
      <c r="A28" s="219" t="s">
        <v>55</v>
      </c>
      <c r="B28" s="232"/>
      <c r="C28" s="233"/>
      <c r="D28" s="233"/>
      <c r="E28" s="233"/>
      <c r="F28" s="233"/>
      <c r="G28" s="233"/>
      <c r="H28" s="234"/>
      <c r="I28" s="234"/>
    </row>
    <row r="29" spans="1:11" ht="15" customHeight="1">
      <c r="A29" s="219" t="s">
        <v>32</v>
      </c>
      <c r="B29" s="232"/>
      <c r="C29" s="233"/>
      <c r="D29" s="233"/>
      <c r="E29" s="233"/>
      <c r="F29" s="233"/>
      <c r="G29" s="233"/>
      <c r="H29" s="234"/>
      <c r="I29" s="234"/>
    </row>
    <row r="30" spans="1:11" ht="15" customHeight="1">
      <c r="A30" s="219" t="s">
        <v>33</v>
      </c>
      <c r="B30" s="232"/>
      <c r="C30" s="233"/>
      <c r="D30" s="233"/>
      <c r="E30" s="233"/>
      <c r="F30" s="233"/>
      <c r="G30" s="233"/>
      <c r="H30" s="234"/>
      <c r="I30" s="234"/>
    </row>
    <row r="31" spans="1:11" ht="15" customHeight="1">
      <c r="A31" s="219" t="s">
        <v>34</v>
      </c>
      <c r="B31" s="232"/>
      <c r="C31" s="233"/>
      <c r="D31" s="233"/>
      <c r="E31" s="233"/>
      <c r="F31" s="233"/>
      <c r="G31" s="233"/>
      <c r="H31" s="234"/>
      <c r="I31" s="234"/>
    </row>
    <row r="32" spans="1:11" ht="19.8">
      <c r="A32" s="235" t="s">
        <v>35</v>
      </c>
      <c r="B32" s="232"/>
      <c r="C32" s="233"/>
      <c r="D32" s="233"/>
      <c r="E32" s="233"/>
      <c r="F32" s="233"/>
      <c r="G32" s="233"/>
      <c r="H32" s="234"/>
      <c r="I32" s="234"/>
    </row>
    <row r="33" spans="1:10" ht="17.25" customHeight="1">
      <c r="A33" s="236" t="s">
        <v>36</v>
      </c>
      <c r="B33" s="237"/>
      <c r="C33" s="238"/>
      <c r="D33" s="238"/>
      <c r="E33" s="238"/>
      <c r="F33" s="238"/>
      <c r="G33" s="238"/>
      <c r="H33" s="239"/>
      <c r="I33" s="239"/>
      <c r="J33" s="69"/>
    </row>
    <row r="34" spans="1:10" ht="17.25" customHeight="1" thickBot="1">
      <c r="A34" s="240" t="s">
        <v>37</v>
      </c>
      <c r="B34" s="241"/>
      <c r="C34" s="242"/>
      <c r="D34" s="242"/>
      <c r="E34" s="242"/>
      <c r="F34" s="263"/>
      <c r="G34" s="263"/>
      <c r="H34" s="243"/>
      <c r="I34" s="243"/>
      <c r="J34" s="69"/>
    </row>
    <row r="35" spans="1:10" s="73" customFormat="1" ht="18" customHeight="1" thickTop="1">
      <c r="A35" s="244" t="s">
        <v>223</v>
      </c>
      <c r="B35" s="245"/>
      <c r="C35" s="246"/>
      <c r="D35" s="247"/>
      <c r="E35" s="247"/>
      <c r="F35" s="246"/>
      <c r="G35" s="246"/>
      <c r="H35" s="246"/>
      <c r="I35" s="246"/>
      <c r="J35" s="72"/>
    </row>
    <row r="36" spans="1:10" ht="16.5" customHeight="1">
      <c r="A36" s="211" t="s">
        <v>280</v>
      </c>
      <c r="B36" s="212"/>
      <c r="C36" s="238"/>
      <c r="D36" s="215"/>
      <c r="E36" s="215"/>
      <c r="F36" s="238"/>
      <c r="G36" s="238"/>
      <c r="H36" s="249"/>
      <c r="I36" s="234"/>
    </row>
    <row r="37" spans="1:10" ht="16.5" customHeight="1">
      <c r="A37" s="211" t="s">
        <v>281</v>
      </c>
      <c r="B37" s="237"/>
      <c r="C37" s="233"/>
      <c r="D37" s="214"/>
      <c r="E37" s="214"/>
      <c r="F37" s="233"/>
      <c r="G37" s="233"/>
      <c r="H37" s="249"/>
      <c r="I37" s="234"/>
    </row>
    <row r="38" spans="1:10" ht="16.5" customHeight="1">
      <c r="A38" s="211" t="s">
        <v>56</v>
      </c>
      <c r="B38" s="237"/>
      <c r="C38" s="233"/>
      <c r="D38" s="214"/>
      <c r="E38" s="214"/>
      <c r="F38" s="233"/>
      <c r="G38" s="233"/>
      <c r="H38" s="249"/>
      <c r="I38" s="234"/>
    </row>
    <row r="39" spans="1:10" ht="16.5" customHeight="1">
      <c r="A39" s="211" t="s">
        <v>57</v>
      </c>
      <c r="B39" s="237"/>
      <c r="C39" s="233"/>
      <c r="D39" s="214"/>
      <c r="E39" s="214"/>
      <c r="F39" s="233"/>
      <c r="G39" s="233"/>
      <c r="H39" s="249"/>
      <c r="I39" s="234"/>
    </row>
    <row r="40" spans="1:10" ht="16.5" customHeight="1">
      <c r="A40" s="211" t="s">
        <v>229</v>
      </c>
      <c r="B40" s="237"/>
      <c r="C40" s="233"/>
      <c r="D40" s="214"/>
      <c r="E40" s="214"/>
      <c r="F40" s="233"/>
      <c r="G40" s="233"/>
      <c r="H40" s="249"/>
      <c r="I40" s="234"/>
    </row>
    <row r="41" spans="1:10" ht="16.5" customHeight="1">
      <c r="A41" s="211" t="s">
        <v>58</v>
      </c>
      <c r="B41" s="237"/>
      <c r="C41" s="233"/>
      <c r="D41" s="214"/>
      <c r="E41" s="214"/>
      <c r="F41" s="233"/>
      <c r="G41" s="233"/>
      <c r="H41" s="249"/>
      <c r="I41" s="234"/>
    </row>
    <row r="42" spans="1:10" ht="19.8">
      <c r="A42" s="235" t="s">
        <v>40</v>
      </c>
      <c r="B42" s="264"/>
      <c r="C42" s="183"/>
      <c r="D42" s="265"/>
      <c r="E42" s="265"/>
      <c r="F42" s="183"/>
      <c r="G42" s="183"/>
      <c r="H42" s="183"/>
      <c r="I42" s="266"/>
    </row>
    <row r="43" spans="1:10" ht="25.2" customHeight="1">
      <c r="A43" s="185" t="s">
        <v>41</v>
      </c>
      <c r="B43" s="185"/>
      <c r="C43" s="185"/>
      <c r="D43" s="185"/>
      <c r="E43" s="185"/>
      <c r="F43" s="185"/>
      <c r="G43" s="185"/>
      <c r="H43" s="267"/>
      <c r="I43" s="268"/>
    </row>
    <row r="44" spans="1:10" ht="16.2" customHeight="1">
      <c r="A44" s="185"/>
      <c r="B44" s="185"/>
      <c r="C44" s="185"/>
      <c r="D44" s="185"/>
      <c r="E44" s="185"/>
      <c r="F44" s="185"/>
      <c r="G44" s="185"/>
      <c r="H44" s="267"/>
      <c r="I44" s="268"/>
    </row>
    <row r="45" spans="1:10" ht="19.8">
      <c r="A45" s="184" t="s">
        <v>42</v>
      </c>
      <c r="B45" s="185"/>
      <c r="C45" s="184" t="s">
        <v>42</v>
      </c>
      <c r="D45" s="184"/>
      <c r="E45" s="184"/>
      <c r="F45" s="184"/>
      <c r="G45" s="184"/>
      <c r="H45" s="184" t="s">
        <v>42</v>
      </c>
      <c r="I45" s="181"/>
    </row>
    <row r="46" spans="1:10" ht="19.8">
      <c r="A46" s="184" t="s">
        <v>43</v>
      </c>
      <c r="B46" s="185"/>
      <c r="C46" s="184" t="s">
        <v>44</v>
      </c>
      <c r="D46" s="184"/>
      <c r="E46" s="184"/>
      <c r="F46" s="184"/>
      <c r="G46" s="184"/>
      <c r="H46" s="184" t="s">
        <v>45</v>
      </c>
      <c r="I46" s="181"/>
    </row>
    <row r="47" spans="1:10" ht="19.8">
      <c r="A47" s="184" t="s">
        <v>46</v>
      </c>
      <c r="B47" s="185"/>
      <c r="C47" s="184" t="s">
        <v>46</v>
      </c>
      <c r="D47" s="184"/>
      <c r="E47" s="184"/>
      <c r="F47" s="184"/>
      <c r="G47" s="184"/>
      <c r="H47" s="184" t="s">
        <v>46</v>
      </c>
      <c r="I47" s="181"/>
    </row>
    <row r="48" spans="1:10" ht="19.8">
      <c r="A48" s="184" t="s">
        <v>47</v>
      </c>
      <c r="B48" s="185"/>
      <c r="C48" s="184" t="s">
        <v>47</v>
      </c>
      <c r="D48" s="184"/>
      <c r="E48" s="184"/>
      <c r="F48" s="184"/>
      <c r="G48" s="184"/>
      <c r="H48" s="184" t="s">
        <v>47</v>
      </c>
      <c r="I48" s="181"/>
    </row>
    <row r="49" spans="1:9" ht="28.8" customHeight="1">
      <c r="A49" s="184"/>
      <c r="B49" s="185"/>
      <c r="C49" s="184"/>
      <c r="D49" s="184"/>
      <c r="E49" s="184"/>
      <c r="F49" s="184"/>
      <c r="G49" s="184"/>
      <c r="H49" s="184"/>
      <c r="I49" s="181"/>
    </row>
    <row r="50" spans="1:9" ht="15" customHeight="1">
      <c r="A50" s="184" t="s">
        <v>42</v>
      </c>
      <c r="B50" s="185"/>
      <c r="C50" s="184" t="s">
        <v>42</v>
      </c>
      <c r="D50" s="184"/>
      <c r="E50" s="184"/>
      <c r="F50" s="184"/>
      <c r="G50" s="184"/>
      <c r="H50" s="184" t="s">
        <v>42</v>
      </c>
      <c r="I50" s="181"/>
    </row>
    <row r="51" spans="1:9" ht="19.8">
      <c r="A51" s="184" t="s">
        <v>48</v>
      </c>
      <c r="B51" s="185"/>
      <c r="C51" s="184" t="s">
        <v>49</v>
      </c>
      <c r="D51" s="184"/>
      <c r="E51" s="184"/>
      <c r="F51" s="184"/>
      <c r="G51" s="184"/>
      <c r="H51" s="184" t="s">
        <v>50</v>
      </c>
      <c r="I51" s="181"/>
    </row>
    <row r="52" spans="1:9" ht="19.8">
      <c r="A52" s="184" t="s">
        <v>46</v>
      </c>
      <c r="B52" s="185"/>
      <c r="C52" s="184" t="s">
        <v>46</v>
      </c>
      <c r="D52" s="184"/>
      <c r="E52" s="184"/>
      <c r="F52" s="184"/>
      <c r="G52" s="184"/>
      <c r="H52" s="267" t="s">
        <v>46</v>
      </c>
      <c r="I52" s="184"/>
    </row>
    <row r="53" spans="1:9" ht="19.8">
      <c r="A53" s="184" t="s">
        <v>47</v>
      </c>
      <c r="B53" s="181"/>
      <c r="C53" s="181" t="s">
        <v>47</v>
      </c>
      <c r="D53" s="181"/>
      <c r="E53" s="181"/>
      <c r="F53" s="181"/>
      <c r="G53" s="181"/>
      <c r="H53" s="181" t="s">
        <v>47</v>
      </c>
      <c r="I53" s="181"/>
    </row>
  </sheetData>
  <mergeCells count="17">
    <mergeCell ref="A12:I12"/>
    <mergeCell ref="A4:I4"/>
    <mergeCell ref="A5:I5"/>
    <mergeCell ref="A6:I6"/>
    <mergeCell ref="A7:I7"/>
    <mergeCell ref="K7:Q7"/>
    <mergeCell ref="A9:A10"/>
    <mergeCell ref="B9:B10"/>
    <mergeCell ref="C9:C10"/>
    <mergeCell ref="D9:H9"/>
    <mergeCell ref="I9:I10"/>
    <mergeCell ref="A1:I1"/>
    <mergeCell ref="K1:Q1"/>
    <mergeCell ref="A2:I2"/>
    <mergeCell ref="K2:Q2"/>
    <mergeCell ref="A3:I3"/>
    <mergeCell ref="K3:Q3"/>
  </mergeCells>
  <printOptions horizontalCentered="1"/>
  <pageMargins left="0.95" right="0.2" top="0.75" bottom="0.75" header="0.3" footer="0.3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47"/>
  <sheetViews>
    <sheetView zoomScaleSheetLayoutView="130" workbookViewId="0">
      <selection activeCell="A12" sqref="A12"/>
    </sheetView>
  </sheetViews>
  <sheetFormatPr defaultColWidth="9.109375" defaultRowHeight="13.2"/>
  <cols>
    <col min="1" max="1" width="54.5546875" style="54" customWidth="1"/>
    <col min="2" max="2" width="11.5546875" style="54" customWidth="1"/>
    <col min="3" max="3" width="9" style="54" customWidth="1"/>
    <col min="4" max="4" width="9.109375" style="54" customWidth="1"/>
    <col min="5" max="6" width="8.6640625" style="54" customWidth="1"/>
    <col min="7" max="7" width="12.5546875" style="54" customWidth="1"/>
    <col min="8" max="8" width="13.109375" style="54" customWidth="1"/>
    <col min="9" max="9" width="12.88671875" style="54" bestFit="1" customWidth="1"/>
    <col min="10" max="10" width="12" style="54" bestFit="1" customWidth="1"/>
    <col min="11" max="12" width="12.88671875" style="54" bestFit="1" customWidth="1"/>
    <col min="13" max="14" width="9.5546875" style="54" bestFit="1" customWidth="1"/>
    <col min="15" max="15" width="10.33203125" style="54" bestFit="1" customWidth="1"/>
    <col min="16" max="16384" width="9.109375" style="54"/>
  </cols>
  <sheetData>
    <row r="1" spans="1:9" ht="15.75" customHeight="1">
      <c r="A1" s="441"/>
      <c r="B1" s="441"/>
      <c r="C1" s="441"/>
      <c r="D1" s="441"/>
      <c r="E1" s="441"/>
      <c r="F1" s="441"/>
      <c r="G1" s="441"/>
      <c r="H1" s="441"/>
    </row>
    <row r="2" spans="1:9" ht="15.75" customHeight="1">
      <c r="A2" s="442" t="s">
        <v>221</v>
      </c>
      <c r="B2" s="442"/>
      <c r="C2" s="442"/>
      <c r="D2" s="442"/>
      <c r="E2" s="442"/>
      <c r="F2" s="442"/>
      <c r="G2" s="442"/>
      <c r="H2" s="442"/>
    </row>
    <row r="3" spans="1:9" ht="15.75" customHeight="1">
      <c r="A3" s="442" t="s">
        <v>3</v>
      </c>
      <c r="B3" s="442"/>
      <c r="C3" s="442"/>
      <c r="D3" s="442"/>
      <c r="E3" s="442"/>
      <c r="F3" s="442"/>
      <c r="G3" s="442"/>
      <c r="H3" s="442"/>
    </row>
    <row r="4" spans="1:9" ht="15.75" customHeight="1">
      <c r="A4" s="428" t="s">
        <v>59</v>
      </c>
      <c r="B4" s="428"/>
      <c r="C4" s="428"/>
      <c r="D4" s="428"/>
      <c r="E4" s="428"/>
      <c r="F4" s="428"/>
      <c r="G4" s="428"/>
      <c r="H4" s="428"/>
    </row>
    <row r="5" spans="1:9" ht="15.75" customHeight="1">
      <c r="A5" s="438" t="s">
        <v>5</v>
      </c>
      <c r="B5" s="438"/>
      <c r="C5" s="438"/>
      <c r="D5" s="438"/>
      <c r="E5" s="438"/>
      <c r="F5" s="438"/>
      <c r="G5" s="438"/>
      <c r="H5" s="438"/>
    </row>
    <row r="6" spans="1:9" ht="15.75" customHeight="1">
      <c r="A6" s="139" t="s">
        <v>60</v>
      </c>
      <c r="B6" s="140"/>
      <c r="C6" s="140"/>
      <c r="D6" s="140"/>
      <c r="E6" s="140"/>
      <c r="F6" s="140"/>
      <c r="G6" s="140"/>
      <c r="H6" s="140"/>
    </row>
    <row r="7" spans="1:9" ht="15.75" customHeight="1">
      <c r="A7" s="139" t="s">
        <v>61</v>
      </c>
      <c r="B7" s="140"/>
      <c r="C7" s="140"/>
      <c r="D7" s="140"/>
      <c r="E7" s="140"/>
      <c r="F7" s="140"/>
      <c r="G7" s="140"/>
      <c r="H7" s="140"/>
    </row>
    <row r="8" spans="1:9" ht="15.75" customHeight="1">
      <c r="A8" s="141"/>
      <c r="B8" s="141"/>
      <c r="C8" s="141"/>
      <c r="D8" s="141"/>
      <c r="E8" s="82"/>
      <c r="F8" s="82"/>
      <c r="G8" s="82"/>
      <c r="H8" s="113" t="s">
        <v>62</v>
      </c>
    </row>
    <row r="9" spans="1:9" ht="15.75" customHeight="1">
      <c r="A9" s="439" t="s">
        <v>63</v>
      </c>
      <c r="B9" s="433" t="s">
        <v>292</v>
      </c>
      <c r="C9" s="435" t="s">
        <v>51</v>
      </c>
      <c r="D9" s="436"/>
      <c r="E9" s="436"/>
      <c r="F9" s="436"/>
      <c r="G9" s="437"/>
      <c r="H9" s="433" t="s">
        <v>291</v>
      </c>
    </row>
    <row r="10" spans="1:9" ht="34.200000000000003" thickBot="1">
      <c r="A10" s="440"/>
      <c r="B10" s="434"/>
      <c r="C10" s="107" t="s">
        <v>286</v>
      </c>
      <c r="D10" s="107" t="s">
        <v>287</v>
      </c>
      <c r="E10" s="107" t="s">
        <v>285</v>
      </c>
      <c r="F10" s="107" t="s">
        <v>288</v>
      </c>
      <c r="G10" s="107" t="s">
        <v>40</v>
      </c>
      <c r="H10" s="434"/>
    </row>
    <row r="11" spans="1:9" ht="18" thickTop="1" thickBot="1">
      <c r="A11" s="142">
        <v>1</v>
      </c>
      <c r="B11" s="142">
        <v>2</v>
      </c>
      <c r="C11" s="143">
        <v>3</v>
      </c>
      <c r="D11" s="143">
        <v>4</v>
      </c>
      <c r="E11" s="143">
        <v>5</v>
      </c>
      <c r="F11" s="143">
        <v>6</v>
      </c>
      <c r="G11" s="143" t="s">
        <v>283</v>
      </c>
      <c r="H11" s="143" t="s">
        <v>284</v>
      </c>
    </row>
    <row r="12" spans="1:9" ht="18" thickTop="1">
      <c r="A12" s="144" t="s">
        <v>64</v>
      </c>
      <c r="B12" s="145"/>
      <c r="C12" s="146"/>
      <c r="D12" s="146"/>
      <c r="E12" s="146"/>
      <c r="F12" s="146"/>
      <c r="G12" s="146"/>
      <c r="H12" s="146"/>
    </row>
    <row r="13" spans="1:9" ht="17.399999999999999">
      <c r="A13" s="147" t="s">
        <v>65</v>
      </c>
      <c r="B13" s="148"/>
      <c r="C13" s="149"/>
      <c r="D13" s="149"/>
      <c r="E13" s="149"/>
      <c r="F13" s="149"/>
      <c r="G13" s="149"/>
      <c r="H13" s="149"/>
    </row>
    <row r="14" spans="1:9" ht="17.399999999999999">
      <c r="A14" s="147" t="s">
        <v>66</v>
      </c>
      <c r="B14" s="148"/>
      <c r="C14" s="149"/>
      <c r="D14" s="149"/>
      <c r="E14" s="149"/>
      <c r="F14" s="149"/>
      <c r="G14" s="149"/>
      <c r="H14" s="149"/>
    </row>
    <row r="15" spans="1:9" ht="16.8">
      <c r="A15" s="150" t="s">
        <v>67</v>
      </c>
      <c r="B15" s="151">
        <f>SUM(B12:B14)</f>
        <v>0</v>
      </c>
      <c r="C15" s="152">
        <f>SUM(C12:C14)</f>
        <v>0</v>
      </c>
      <c r="D15" s="152">
        <f>SUM(D12:D14)</f>
        <v>0</v>
      </c>
      <c r="E15" s="152">
        <f t="shared" ref="E15:F15" si="0">SUM(E12:E14)</f>
        <v>0</v>
      </c>
      <c r="F15" s="152">
        <f t="shared" si="0"/>
        <v>0</v>
      </c>
      <c r="G15" s="152"/>
      <c r="H15" s="152"/>
    </row>
    <row r="16" spans="1:9" ht="17.399999999999999">
      <c r="A16" s="153" t="s">
        <v>68</v>
      </c>
      <c r="B16" s="154"/>
      <c r="C16" s="155"/>
      <c r="D16" s="155"/>
      <c r="E16" s="155"/>
      <c r="F16" s="155"/>
      <c r="G16" s="155"/>
      <c r="H16" s="155"/>
      <c r="I16" s="60"/>
    </row>
    <row r="17" spans="1:9" ht="17.399999999999999">
      <c r="A17" s="147" t="s">
        <v>69</v>
      </c>
      <c r="B17" s="156"/>
      <c r="C17" s="156"/>
      <c r="D17" s="156"/>
      <c r="E17" s="156"/>
      <c r="F17" s="156"/>
      <c r="G17" s="157"/>
      <c r="H17" s="157"/>
    </row>
    <row r="18" spans="1:9" ht="34.799999999999997">
      <c r="A18" s="158" t="s">
        <v>70</v>
      </c>
      <c r="B18" s="156"/>
      <c r="C18" s="156"/>
      <c r="D18" s="156"/>
      <c r="E18" s="156"/>
      <c r="F18" s="156"/>
      <c r="G18" s="155"/>
      <c r="H18" s="155"/>
    </row>
    <row r="19" spans="1:9" ht="34.799999999999997">
      <c r="A19" s="158" t="s">
        <v>230</v>
      </c>
      <c r="B19" s="156"/>
      <c r="C19" s="156"/>
      <c r="D19" s="156"/>
      <c r="E19" s="156"/>
      <c r="F19" s="156"/>
      <c r="G19" s="159"/>
      <c r="H19" s="159"/>
    </row>
    <row r="20" spans="1:9" ht="17.399999999999999">
      <c r="A20" s="158"/>
      <c r="B20" s="156"/>
      <c r="C20" s="156"/>
      <c r="D20" s="156"/>
      <c r="E20" s="159"/>
      <c r="F20" s="159"/>
      <c r="G20" s="159"/>
      <c r="H20" s="159"/>
    </row>
    <row r="21" spans="1:9" ht="17.399999999999999">
      <c r="A21" s="160" t="s">
        <v>71</v>
      </c>
      <c r="B21" s="156"/>
      <c r="C21" s="156"/>
      <c r="D21" s="156"/>
      <c r="E21" s="156"/>
      <c r="F21" s="156"/>
      <c r="G21" s="159"/>
      <c r="H21" s="159"/>
    </row>
    <row r="22" spans="1:9" ht="34.799999999999997">
      <c r="A22" s="161" t="s">
        <v>72</v>
      </c>
      <c r="B22" s="156"/>
      <c r="C22" s="156"/>
      <c r="D22" s="156"/>
      <c r="E22" s="159"/>
      <c r="F22" s="159"/>
      <c r="G22" s="159"/>
      <c r="H22" s="159"/>
    </row>
    <row r="23" spans="1:9" ht="17.399999999999999">
      <c r="A23" s="162" t="s">
        <v>73</v>
      </c>
      <c r="B23" s="156"/>
      <c r="C23" s="156"/>
      <c r="D23" s="156"/>
      <c r="E23" s="159"/>
      <c r="F23" s="159"/>
      <c r="G23" s="159"/>
      <c r="H23" s="159"/>
    </row>
    <row r="24" spans="1:9" ht="17.399999999999999">
      <c r="A24" s="162" t="s">
        <v>74</v>
      </c>
      <c r="B24" s="156"/>
      <c r="C24" s="156"/>
      <c r="D24" s="156"/>
      <c r="E24" s="159"/>
      <c r="F24" s="159"/>
      <c r="G24" s="159"/>
      <c r="H24" s="159"/>
    </row>
    <row r="25" spans="1:9" ht="17.399999999999999">
      <c r="A25" s="147"/>
      <c r="B25" s="156"/>
      <c r="C25" s="156"/>
      <c r="D25" s="156"/>
      <c r="E25" s="156"/>
      <c r="F25" s="156"/>
      <c r="G25" s="163"/>
      <c r="H25" s="163"/>
      <c r="I25" s="61"/>
    </row>
    <row r="26" spans="1:9" ht="17.399999999999999">
      <c r="A26" s="160" t="s">
        <v>75</v>
      </c>
      <c r="B26" s="156"/>
      <c r="C26" s="156"/>
      <c r="D26" s="156"/>
      <c r="E26" s="163"/>
      <c r="F26" s="163"/>
      <c r="G26" s="163"/>
      <c r="H26" s="163"/>
      <c r="I26" s="61"/>
    </row>
    <row r="27" spans="1:9" s="62" customFormat="1" ht="16.8">
      <c r="A27" s="150" t="s">
        <v>76</v>
      </c>
      <c r="B27" s="164">
        <f>SUM(B19:B25)</f>
        <v>0</v>
      </c>
      <c r="C27" s="164">
        <f>SUM(C16:C25)</f>
        <v>0</v>
      </c>
      <c r="D27" s="164">
        <f>SUM(D16:D25)</f>
        <v>0</v>
      </c>
      <c r="E27" s="164">
        <f t="shared" ref="E27:F27" si="1">SUM(E16:E25)</f>
        <v>0</v>
      </c>
      <c r="F27" s="164">
        <f t="shared" si="1"/>
        <v>0</v>
      </c>
      <c r="G27" s="164"/>
      <c r="H27" s="152"/>
    </row>
    <row r="28" spans="1:9" ht="17.399999999999999" thickBot="1">
      <c r="A28" s="165" t="s">
        <v>293</v>
      </c>
      <c r="B28" s="166">
        <f>B15-B27</f>
        <v>0</v>
      </c>
      <c r="C28" s="166">
        <f>C15-C27</f>
        <v>0</v>
      </c>
      <c r="D28" s="166">
        <f>D15-D27</f>
        <v>0</v>
      </c>
      <c r="E28" s="166">
        <f t="shared" ref="E28:F28" si="2">E15-E27</f>
        <v>0</v>
      </c>
      <c r="F28" s="166">
        <f t="shared" si="2"/>
        <v>0</v>
      </c>
      <c r="G28" s="166"/>
      <c r="H28" s="167"/>
    </row>
    <row r="29" spans="1:9" ht="17.399999999999999" thickTop="1">
      <c r="A29" s="168"/>
      <c r="B29" s="169"/>
      <c r="C29" s="169"/>
      <c r="D29" s="169"/>
      <c r="E29" s="170"/>
      <c r="F29" s="170"/>
      <c r="G29" s="170"/>
      <c r="H29" s="170"/>
    </row>
    <row r="30" spans="1:9" ht="16.8">
      <c r="A30" s="171" t="s">
        <v>77</v>
      </c>
      <c r="B30" s="172"/>
      <c r="C30" s="172"/>
      <c r="D30" s="172"/>
      <c r="E30" s="172"/>
      <c r="F30" s="172"/>
      <c r="G30" s="172"/>
      <c r="H30" s="172"/>
    </row>
    <row r="31" spans="1:9" ht="17.399999999999999">
      <c r="A31" s="173" t="s">
        <v>78</v>
      </c>
      <c r="B31" s="156"/>
      <c r="C31" s="156"/>
      <c r="D31" s="156"/>
      <c r="E31" s="156"/>
      <c r="F31" s="156"/>
      <c r="G31" s="174"/>
      <c r="H31" s="174"/>
    </row>
    <row r="32" spans="1:9" ht="17.399999999999999">
      <c r="A32" s="173" t="s">
        <v>231</v>
      </c>
      <c r="B32" s="156"/>
      <c r="C32" s="156"/>
      <c r="D32" s="156"/>
      <c r="E32" s="174"/>
      <c r="F32" s="174"/>
      <c r="G32" s="174"/>
      <c r="H32" s="174"/>
    </row>
    <row r="33" spans="1:9" ht="17.399999999999999">
      <c r="A33" s="173" t="s">
        <v>79</v>
      </c>
      <c r="B33" s="156"/>
      <c r="C33" s="156"/>
      <c r="D33" s="156"/>
      <c r="E33" s="174"/>
      <c r="F33" s="174"/>
      <c r="G33" s="174"/>
      <c r="H33" s="174"/>
    </row>
    <row r="34" spans="1:9" ht="17.399999999999999">
      <c r="A34" s="173" t="s">
        <v>213</v>
      </c>
      <c r="B34" s="156"/>
      <c r="C34" s="156"/>
      <c r="D34" s="156"/>
      <c r="E34" s="174"/>
      <c r="F34" s="174"/>
      <c r="G34" s="174"/>
      <c r="H34" s="174"/>
    </row>
    <row r="35" spans="1:9" ht="17.399999999999999">
      <c r="A35" s="175" t="s">
        <v>80</v>
      </c>
      <c r="B35" s="156"/>
      <c r="C35" s="156"/>
      <c r="D35" s="156"/>
      <c r="E35" s="156"/>
      <c r="F35" s="156"/>
      <c r="G35" s="148"/>
      <c r="H35" s="148"/>
    </row>
    <row r="36" spans="1:9" s="63" customFormat="1" ht="17.399999999999999" thickBot="1">
      <c r="A36" s="176" t="s">
        <v>81</v>
      </c>
      <c r="B36" s="166">
        <f>B31+B35</f>
        <v>0</v>
      </c>
      <c r="C36" s="166">
        <f>SUM(C31:C35)</f>
        <v>0</v>
      </c>
      <c r="D36" s="166">
        <f>D31+D35</f>
        <v>0</v>
      </c>
      <c r="E36" s="166">
        <f t="shared" ref="E36:F36" si="3">E31+E35</f>
        <v>0</v>
      </c>
      <c r="F36" s="166">
        <f t="shared" si="3"/>
        <v>0</v>
      </c>
      <c r="G36" s="166"/>
      <c r="H36" s="177"/>
    </row>
    <row r="37" spans="1:9" ht="18" thickTop="1">
      <c r="A37" s="168"/>
      <c r="B37" s="178"/>
      <c r="C37" s="170"/>
      <c r="D37" s="170"/>
      <c r="E37" s="170"/>
      <c r="F37" s="170"/>
      <c r="G37" s="179"/>
      <c r="H37" s="180"/>
    </row>
    <row r="38" spans="1:9" ht="17.399999999999999">
      <c r="A38" s="168"/>
      <c r="B38" s="178"/>
      <c r="C38" s="170"/>
      <c r="D38" s="170"/>
      <c r="E38" s="170"/>
      <c r="F38" s="170"/>
      <c r="G38" s="179"/>
      <c r="H38" s="180"/>
    </row>
    <row r="39" spans="1:9" ht="17.399999999999999">
      <c r="A39" s="83"/>
      <c r="B39" s="83"/>
      <c r="C39" s="82"/>
      <c r="D39" s="83"/>
      <c r="E39" s="82"/>
      <c r="F39" s="82"/>
      <c r="G39" s="179"/>
      <c r="H39" s="180"/>
    </row>
    <row r="40" spans="1:9" ht="17.399999999999999">
      <c r="A40" s="83" t="s">
        <v>42</v>
      </c>
      <c r="B40" s="88"/>
      <c r="C40" s="83" t="s">
        <v>42</v>
      </c>
      <c r="D40" s="83"/>
      <c r="E40" s="83"/>
      <c r="F40" s="83"/>
      <c r="G40" s="83"/>
      <c r="H40" s="83" t="s">
        <v>42</v>
      </c>
      <c r="I40" s="64"/>
    </row>
    <row r="41" spans="1:9" ht="17.399999999999999">
      <c r="A41" s="83" t="s">
        <v>43</v>
      </c>
      <c r="B41" s="88"/>
      <c r="C41" s="83" t="s">
        <v>44</v>
      </c>
      <c r="D41" s="83"/>
      <c r="E41" s="83"/>
      <c r="F41" s="83"/>
      <c r="G41" s="83"/>
      <c r="H41" s="83" t="s">
        <v>45</v>
      </c>
      <c r="I41" s="64"/>
    </row>
    <row r="42" spans="1:9" ht="17.399999999999999">
      <c r="A42" s="83" t="s">
        <v>46</v>
      </c>
      <c r="B42" s="88"/>
      <c r="C42" s="83" t="s">
        <v>46</v>
      </c>
      <c r="D42" s="83"/>
      <c r="E42" s="83"/>
      <c r="F42" s="83"/>
      <c r="G42" s="83"/>
      <c r="H42" s="83" t="s">
        <v>46</v>
      </c>
      <c r="I42" s="64"/>
    </row>
    <row r="43" spans="1:9" ht="17.399999999999999">
      <c r="A43" s="83" t="s">
        <v>47</v>
      </c>
      <c r="B43" s="88"/>
      <c r="C43" s="83" t="s">
        <v>47</v>
      </c>
      <c r="D43" s="83"/>
      <c r="E43" s="83"/>
      <c r="F43" s="83"/>
      <c r="G43" s="83"/>
      <c r="H43" s="83" t="s">
        <v>47</v>
      </c>
      <c r="I43" s="64"/>
    </row>
    <row r="44" spans="1:9">
      <c r="A44" s="58"/>
      <c r="B44" s="59"/>
      <c r="C44" s="58"/>
      <c r="D44" s="58"/>
      <c r="E44" s="58"/>
      <c r="F44" s="58"/>
      <c r="G44" s="58"/>
      <c r="H44" s="58"/>
      <c r="I44" s="64"/>
    </row>
    <row r="45" spans="1:9">
      <c r="A45" s="65"/>
      <c r="B45" s="65"/>
      <c r="C45" s="66"/>
      <c r="D45" s="65"/>
      <c r="E45" s="63"/>
      <c r="F45" s="63"/>
      <c r="H45" s="64"/>
      <c r="I45" s="64"/>
    </row>
    <row r="46" spans="1:9">
      <c r="A46" s="65"/>
      <c r="B46" s="65"/>
      <c r="C46" s="66"/>
      <c r="D46" s="65"/>
      <c r="E46" s="63"/>
      <c r="F46" s="63"/>
      <c r="H46" s="64"/>
      <c r="I46" s="64"/>
    </row>
    <row r="47" spans="1:9">
      <c r="I47" s="64"/>
    </row>
  </sheetData>
  <mergeCells count="9">
    <mergeCell ref="A9:A10"/>
    <mergeCell ref="B9:B10"/>
    <mergeCell ref="C9:G9"/>
    <mergeCell ref="H9:H10"/>
    <mergeCell ref="A1:H1"/>
    <mergeCell ref="A2:H2"/>
    <mergeCell ref="A3:H3"/>
    <mergeCell ref="A4:H4"/>
    <mergeCell ref="A5:H5"/>
  </mergeCells>
  <printOptions horizontalCentered="1"/>
  <pageMargins left="0.95" right="0.45" top="0.75" bottom="0.75" header="0.3" footer="0.3"/>
  <pageSetup paperSize="9" scale="68" orientation="portrait" r:id="rId1"/>
  <ignoredErrors>
    <ignoredError sqref="B15:C15 D15:F15 B27" formulaRange="1"/>
    <ignoredError sqref="C3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U31"/>
  <sheetViews>
    <sheetView zoomScaleSheetLayoutView="100" zoomScalePageLayoutView="85" workbookViewId="0">
      <selection activeCell="G13" sqref="G13"/>
    </sheetView>
  </sheetViews>
  <sheetFormatPr defaultColWidth="9.109375" defaultRowHeight="13.2"/>
  <cols>
    <col min="1" max="1" width="8.33203125" style="55" customWidth="1"/>
    <col min="2" max="2" width="7.33203125" style="55" customWidth="1"/>
    <col min="3" max="3" width="13.33203125" style="55" customWidth="1"/>
    <col min="4" max="4" width="8.5546875" style="55" customWidth="1"/>
    <col min="5" max="5" width="15.6640625" style="55" customWidth="1"/>
    <col min="6" max="6" width="9.44140625" style="55" customWidth="1"/>
    <col min="7" max="7" width="11.5546875" style="55" customWidth="1"/>
    <col min="8" max="8" width="7.33203125" style="55" customWidth="1"/>
    <col min="9" max="9" width="8.88671875" style="55" bestFit="1" customWidth="1"/>
    <col min="10" max="10" width="8.88671875" style="55" customWidth="1"/>
    <col min="11" max="11" width="15.6640625" style="55" customWidth="1"/>
    <col min="12" max="12" width="14.88671875" style="55" bestFit="1" customWidth="1"/>
    <col min="13" max="13" width="12.88671875" style="55" bestFit="1" customWidth="1"/>
    <col min="14" max="14" width="18" style="55" customWidth="1"/>
    <col min="15" max="15" width="12" style="55" customWidth="1"/>
    <col min="16" max="16" width="13.5546875" style="55" customWidth="1"/>
    <col min="17" max="17" width="11.33203125" style="55" customWidth="1"/>
    <col min="18" max="18" width="12.6640625" style="55" customWidth="1"/>
    <col min="19" max="16384" width="9.109375" style="55"/>
  </cols>
  <sheetData>
    <row r="1" spans="1:21" s="54" customFormat="1" ht="15.75" customHeight="1">
      <c r="A1" s="441"/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52"/>
      <c r="R1" s="53"/>
      <c r="S1" s="53"/>
      <c r="T1" s="53"/>
      <c r="U1" s="53"/>
    </row>
    <row r="2" spans="1:21" s="54" customFormat="1" ht="15.75" customHeight="1">
      <c r="A2" s="422" t="s">
        <v>221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53"/>
      <c r="T2" s="53"/>
      <c r="U2" s="53"/>
    </row>
    <row r="3" spans="1:21" s="54" customFormat="1" ht="15.75" customHeight="1">
      <c r="A3" s="422" t="s">
        <v>3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53"/>
      <c r="T3" s="53"/>
      <c r="U3" s="53"/>
    </row>
    <row r="4" spans="1:21" s="54" customFormat="1" ht="15.75" customHeight="1">
      <c r="A4" s="428" t="s">
        <v>82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53"/>
      <c r="T4" s="53"/>
      <c r="U4" s="53"/>
    </row>
    <row r="5" spans="1:21" s="54" customFormat="1" ht="15.75" customHeight="1">
      <c r="A5" s="442" t="s">
        <v>5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53"/>
      <c r="T5" s="53"/>
      <c r="U5" s="53"/>
    </row>
    <row r="6" spans="1:21" ht="17.399999999999999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12"/>
      <c r="R6" s="113" t="s">
        <v>83</v>
      </c>
    </row>
    <row r="7" spans="1:21" s="270" customFormat="1" ht="19.95" customHeight="1">
      <c r="A7" s="452" t="s">
        <v>84</v>
      </c>
      <c r="B7" s="452" t="s">
        <v>232</v>
      </c>
      <c r="C7" s="452" t="s">
        <v>85</v>
      </c>
      <c r="D7" s="435" t="s">
        <v>86</v>
      </c>
      <c r="E7" s="437"/>
      <c r="F7" s="435" t="s">
        <v>87</v>
      </c>
      <c r="G7" s="437"/>
      <c r="H7" s="443" t="s">
        <v>88</v>
      </c>
      <c r="I7" s="445" t="s">
        <v>89</v>
      </c>
      <c r="J7" s="443" t="s">
        <v>234</v>
      </c>
      <c r="K7" s="447" t="s">
        <v>90</v>
      </c>
      <c r="L7" s="454"/>
      <c r="M7" s="448"/>
      <c r="N7" s="447" t="s">
        <v>91</v>
      </c>
      <c r="O7" s="454"/>
      <c r="P7" s="448"/>
      <c r="Q7" s="447" t="s">
        <v>92</v>
      </c>
      <c r="R7" s="448"/>
    </row>
    <row r="8" spans="1:21" s="269" customFormat="1" ht="34.200000000000003" thickBot="1">
      <c r="A8" s="453"/>
      <c r="B8" s="453"/>
      <c r="C8" s="453"/>
      <c r="D8" s="114" t="s">
        <v>233</v>
      </c>
      <c r="E8" s="114" t="s">
        <v>8</v>
      </c>
      <c r="F8" s="114" t="s">
        <v>93</v>
      </c>
      <c r="G8" s="114" t="s">
        <v>94</v>
      </c>
      <c r="H8" s="444"/>
      <c r="I8" s="446"/>
      <c r="J8" s="444"/>
      <c r="K8" s="115" t="s">
        <v>95</v>
      </c>
      <c r="L8" s="115" t="s">
        <v>96</v>
      </c>
      <c r="M8" s="115" t="s">
        <v>97</v>
      </c>
      <c r="N8" s="115" t="s">
        <v>98</v>
      </c>
      <c r="O8" s="115" t="s">
        <v>99</v>
      </c>
      <c r="P8" s="114" t="s">
        <v>235</v>
      </c>
      <c r="Q8" s="114" t="s">
        <v>236</v>
      </c>
      <c r="R8" s="114" t="s">
        <v>237</v>
      </c>
    </row>
    <row r="9" spans="1:21" ht="17.399999999999999" thickTop="1">
      <c r="A9" s="116">
        <v>1</v>
      </c>
      <c r="B9" s="116"/>
      <c r="C9" s="116">
        <v>2</v>
      </c>
      <c r="D9" s="116">
        <v>3</v>
      </c>
      <c r="E9" s="116">
        <v>4</v>
      </c>
      <c r="F9" s="116">
        <v>5</v>
      </c>
      <c r="G9" s="116">
        <v>6</v>
      </c>
      <c r="H9" s="116">
        <v>7</v>
      </c>
      <c r="I9" s="116">
        <v>8</v>
      </c>
      <c r="J9" s="116">
        <v>9</v>
      </c>
      <c r="K9" s="116">
        <v>10</v>
      </c>
      <c r="L9" s="116">
        <v>11</v>
      </c>
      <c r="M9" s="116" t="s">
        <v>100</v>
      </c>
      <c r="N9" s="116">
        <v>13</v>
      </c>
      <c r="O9" s="116">
        <v>14</v>
      </c>
      <c r="P9" s="117" t="s">
        <v>101</v>
      </c>
      <c r="Q9" s="117">
        <v>16</v>
      </c>
      <c r="R9" s="117" t="s">
        <v>102</v>
      </c>
    </row>
    <row r="10" spans="1:21" ht="16.8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9"/>
      <c r="L10" s="120"/>
      <c r="M10" s="121"/>
      <c r="N10" s="119"/>
      <c r="O10" s="120"/>
      <c r="P10" s="121"/>
      <c r="Q10" s="121"/>
      <c r="R10" s="121"/>
    </row>
    <row r="11" spans="1:21" ht="16.8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9"/>
      <c r="L11" s="120"/>
      <c r="M11" s="121"/>
      <c r="N11" s="119"/>
      <c r="O11" s="120"/>
      <c r="P11" s="121"/>
      <c r="Q11" s="121"/>
      <c r="R11" s="121"/>
    </row>
    <row r="12" spans="1:21" ht="16.8">
      <c r="A12" s="118"/>
      <c r="B12" s="118"/>
      <c r="C12" s="118" t="s">
        <v>216</v>
      </c>
      <c r="D12" s="118"/>
      <c r="E12" s="118"/>
      <c r="F12" s="118"/>
      <c r="G12" s="118"/>
      <c r="H12" s="118"/>
      <c r="I12" s="118"/>
      <c r="J12" s="118"/>
      <c r="K12" s="119"/>
      <c r="L12" s="120"/>
      <c r="M12" s="121"/>
      <c r="N12" s="119"/>
      <c r="O12" s="120"/>
      <c r="P12" s="121"/>
      <c r="Q12" s="121"/>
      <c r="R12" s="121"/>
    </row>
    <row r="13" spans="1:21" ht="16.8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9"/>
      <c r="L13" s="120"/>
      <c r="M13" s="121"/>
      <c r="N13" s="119"/>
      <c r="O13" s="120"/>
      <c r="P13" s="121"/>
      <c r="Q13" s="121"/>
      <c r="R13" s="121"/>
    </row>
    <row r="14" spans="1:21" ht="16.8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9"/>
      <c r="L14" s="120"/>
      <c r="M14" s="121"/>
      <c r="N14" s="119"/>
      <c r="O14" s="120"/>
      <c r="P14" s="121"/>
      <c r="Q14" s="121"/>
      <c r="R14" s="121"/>
    </row>
    <row r="15" spans="1:21" ht="16.8">
      <c r="A15" s="118"/>
      <c r="B15" s="118"/>
      <c r="C15" s="118" t="s">
        <v>216</v>
      </c>
      <c r="D15" s="118"/>
      <c r="E15" s="118"/>
      <c r="F15" s="118"/>
      <c r="G15" s="118"/>
      <c r="H15" s="118"/>
      <c r="I15" s="118"/>
      <c r="J15" s="118"/>
      <c r="K15" s="119"/>
      <c r="L15" s="120"/>
      <c r="M15" s="121"/>
      <c r="N15" s="119"/>
      <c r="O15" s="120"/>
      <c r="P15" s="121"/>
      <c r="Q15" s="121"/>
      <c r="R15" s="121"/>
    </row>
    <row r="16" spans="1:21" ht="16.8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9"/>
      <c r="L16" s="120"/>
      <c r="M16" s="121"/>
      <c r="N16" s="119"/>
      <c r="O16" s="120"/>
      <c r="P16" s="121"/>
      <c r="Q16" s="121"/>
      <c r="R16" s="121"/>
    </row>
    <row r="17" spans="1:18" ht="16.8">
      <c r="A17" s="118"/>
      <c r="B17" s="118"/>
      <c r="C17" s="118"/>
      <c r="D17" s="118"/>
      <c r="E17" s="118" t="s">
        <v>103</v>
      </c>
      <c r="F17" s="118"/>
      <c r="G17" s="118"/>
      <c r="H17" s="118"/>
      <c r="I17" s="122"/>
      <c r="J17" s="122"/>
      <c r="K17" s="119"/>
      <c r="L17" s="120"/>
      <c r="M17" s="121"/>
      <c r="N17" s="119"/>
      <c r="O17" s="120"/>
      <c r="P17" s="121"/>
      <c r="Q17" s="121"/>
      <c r="R17" s="121"/>
    </row>
    <row r="18" spans="1:18" ht="16.8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9"/>
      <c r="L18" s="120"/>
      <c r="M18" s="121"/>
      <c r="N18" s="119"/>
      <c r="O18" s="120"/>
      <c r="P18" s="121"/>
      <c r="Q18" s="121"/>
      <c r="R18" s="121"/>
    </row>
    <row r="19" spans="1:18" ht="16.8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9"/>
      <c r="L19" s="120"/>
      <c r="M19" s="121"/>
      <c r="N19" s="119"/>
      <c r="O19" s="120"/>
      <c r="P19" s="121"/>
      <c r="Q19" s="121"/>
      <c r="R19" s="121"/>
    </row>
    <row r="20" spans="1:18" s="56" customFormat="1" ht="16.8">
      <c r="A20" s="118"/>
      <c r="B20" s="118"/>
      <c r="C20" s="118"/>
      <c r="D20" s="118"/>
      <c r="E20" s="118" t="s">
        <v>104</v>
      </c>
      <c r="F20" s="118"/>
      <c r="G20" s="118"/>
      <c r="H20" s="118"/>
      <c r="I20" s="122"/>
      <c r="J20" s="122"/>
      <c r="K20" s="119"/>
      <c r="L20" s="120"/>
      <c r="M20" s="121"/>
      <c r="N20" s="119"/>
      <c r="O20" s="120"/>
      <c r="P20" s="121"/>
      <c r="Q20" s="121"/>
      <c r="R20" s="121"/>
    </row>
    <row r="21" spans="1:18" s="57" customFormat="1" ht="16.8">
      <c r="A21" s="118"/>
      <c r="B21" s="118"/>
      <c r="C21" s="118"/>
      <c r="D21" s="118"/>
      <c r="E21" s="118"/>
      <c r="F21" s="118"/>
      <c r="G21" s="118"/>
      <c r="H21" s="118"/>
      <c r="I21" s="123"/>
      <c r="J21" s="124"/>
      <c r="K21" s="119"/>
      <c r="L21" s="120"/>
      <c r="M21" s="121"/>
      <c r="N21" s="119"/>
      <c r="O21" s="120"/>
      <c r="P21" s="121"/>
      <c r="Q21" s="121"/>
      <c r="R21" s="121"/>
    </row>
    <row r="22" spans="1:18" s="57" customFormat="1" ht="15" customHeight="1" thickBot="1">
      <c r="A22" s="449" t="s">
        <v>105</v>
      </c>
      <c r="B22" s="450"/>
      <c r="C22" s="450"/>
      <c r="D22" s="450"/>
      <c r="E22" s="451"/>
      <c r="F22" s="125"/>
      <c r="G22" s="125"/>
      <c r="H22" s="125"/>
      <c r="I22" s="126"/>
      <c r="J22" s="126"/>
      <c r="K22" s="126">
        <f t="shared" ref="K22:P22" si="0">SUM(K10:K21)</f>
        <v>0</v>
      </c>
      <c r="L22" s="126">
        <f t="shared" si="0"/>
        <v>0</v>
      </c>
      <c r="M22" s="126">
        <f t="shared" si="0"/>
        <v>0</v>
      </c>
      <c r="N22" s="126">
        <f t="shared" si="0"/>
        <v>0</v>
      </c>
      <c r="O22" s="126">
        <f t="shared" si="0"/>
        <v>0</v>
      </c>
      <c r="P22" s="126">
        <f t="shared" si="0"/>
        <v>0</v>
      </c>
      <c r="Q22" s="126"/>
      <c r="R22" s="126"/>
    </row>
    <row r="23" spans="1:18" s="57" customFormat="1" ht="17.399999999999999" thickTop="1">
      <c r="A23" s="127"/>
      <c r="B23" s="127"/>
      <c r="C23" s="127"/>
      <c r="D23" s="127"/>
      <c r="E23" s="127"/>
      <c r="F23" s="127"/>
      <c r="G23" s="127"/>
      <c r="H23" s="127"/>
      <c r="I23" s="128"/>
      <c r="J23" s="128"/>
      <c r="K23" s="128"/>
      <c r="L23" s="128"/>
      <c r="M23" s="129" t="s">
        <v>238</v>
      </c>
      <c r="N23" s="130"/>
      <c r="O23" s="131"/>
      <c r="P23" s="128"/>
      <c r="Q23" s="128"/>
      <c r="R23" s="132"/>
    </row>
    <row r="24" spans="1:18" ht="18" thickBot="1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33" t="s">
        <v>239</v>
      </c>
      <c r="N24" s="134"/>
      <c r="O24" s="135"/>
      <c r="P24" s="112"/>
      <c r="Q24" s="112"/>
      <c r="R24" s="112"/>
    </row>
    <row r="25" spans="1:18" ht="18" thickTop="1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1:18" ht="17.399999999999999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1:18" ht="17.399999999999999">
      <c r="A27" s="83" t="s">
        <v>42</v>
      </c>
      <c r="B27" s="83"/>
      <c r="C27" s="88"/>
      <c r="D27" s="136" t="s">
        <v>341</v>
      </c>
      <c r="E27" s="112"/>
      <c r="F27" s="112"/>
      <c r="G27" s="112"/>
      <c r="H27" s="83" t="s">
        <v>42</v>
      </c>
      <c r="I27" s="83"/>
      <c r="J27" s="83"/>
      <c r="K27" s="83"/>
      <c r="L27" s="83"/>
      <c r="M27" s="112"/>
      <c r="N27" s="112"/>
      <c r="O27" s="112"/>
      <c r="P27" s="83" t="s">
        <v>42</v>
      </c>
      <c r="Q27" s="83"/>
      <c r="R27" s="112"/>
    </row>
    <row r="28" spans="1:18" ht="17.399999999999999">
      <c r="A28" s="83" t="s">
        <v>43</v>
      </c>
      <c r="B28" s="83"/>
      <c r="C28" s="88"/>
      <c r="D28" s="136" t="s">
        <v>43</v>
      </c>
      <c r="E28" s="112"/>
      <c r="F28" s="112"/>
      <c r="G28" s="112"/>
      <c r="H28" s="83" t="s">
        <v>44</v>
      </c>
      <c r="I28" s="83"/>
      <c r="J28" s="83"/>
      <c r="K28" s="83"/>
      <c r="L28" s="83"/>
      <c r="M28" s="112"/>
      <c r="N28" s="112"/>
      <c r="O28" s="112"/>
      <c r="P28" s="83" t="s">
        <v>45</v>
      </c>
      <c r="Q28" s="83"/>
      <c r="R28" s="112"/>
    </row>
    <row r="29" spans="1:18" ht="17.399999999999999">
      <c r="A29" s="83" t="s">
        <v>46</v>
      </c>
      <c r="B29" s="83"/>
      <c r="C29" s="88"/>
      <c r="D29" s="136" t="s">
        <v>46</v>
      </c>
      <c r="E29" s="112"/>
      <c r="F29" s="112"/>
      <c r="G29" s="112"/>
      <c r="H29" s="83" t="s">
        <v>46</v>
      </c>
      <c r="I29" s="83"/>
      <c r="J29" s="83"/>
      <c r="K29" s="83"/>
      <c r="L29" s="83"/>
      <c r="M29" s="112"/>
      <c r="N29" s="112"/>
      <c r="O29" s="112"/>
      <c r="P29" s="83" t="s">
        <v>46</v>
      </c>
      <c r="Q29" s="83"/>
      <c r="R29" s="112"/>
    </row>
    <row r="30" spans="1:18" ht="17.399999999999999">
      <c r="A30" s="83" t="s">
        <v>47</v>
      </c>
      <c r="B30" s="83"/>
      <c r="C30" s="88"/>
      <c r="D30" s="136" t="s">
        <v>47</v>
      </c>
      <c r="E30" s="112"/>
      <c r="F30" s="112"/>
      <c r="G30" s="112"/>
      <c r="H30" s="83" t="s">
        <v>47</v>
      </c>
      <c r="I30" s="83"/>
      <c r="J30" s="83"/>
      <c r="K30" s="83"/>
      <c r="L30" s="83"/>
      <c r="M30" s="112"/>
      <c r="N30" s="112"/>
      <c r="O30" s="112"/>
      <c r="P30" s="83" t="s">
        <v>47</v>
      </c>
      <c r="Q30" s="58"/>
    </row>
    <row r="31" spans="1:18">
      <c r="A31" s="58"/>
      <c r="B31" s="58"/>
      <c r="C31" s="59"/>
      <c r="D31" s="58"/>
      <c r="E31" s="58"/>
      <c r="F31" s="58"/>
      <c r="G31" s="58"/>
      <c r="H31" s="58"/>
    </row>
  </sheetData>
  <mergeCells count="17">
    <mergeCell ref="H7:H8"/>
    <mergeCell ref="I7:I8"/>
    <mergeCell ref="J7:J8"/>
    <mergeCell ref="Q7:R7"/>
    <mergeCell ref="A22:E22"/>
    <mergeCell ref="A7:A8"/>
    <mergeCell ref="B7:B8"/>
    <mergeCell ref="C7:C8"/>
    <mergeCell ref="D7:E7"/>
    <mergeCell ref="F7:G7"/>
    <mergeCell ref="K7:M7"/>
    <mergeCell ref="N7:P7"/>
    <mergeCell ref="A1:P1"/>
    <mergeCell ref="A2:R2"/>
    <mergeCell ref="A3:R3"/>
    <mergeCell ref="A4:R4"/>
    <mergeCell ref="A5:R5"/>
  </mergeCells>
  <printOptions horizontalCentered="1"/>
  <pageMargins left="0.95" right="0.45" top="0.75" bottom="0.75" header="0.3" footer="0.3"/>
  <pageSetup paperSize="9" scale="62" orientation="landscape" r:id="rId1"/>
  <ignoredErrors>
    <ignoredError sqref="K22:L22 N22:O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zoomScaleSheetLayoutView="100" workbookViewId="0">
      <selection activeCell="D15" sqref="D15"/>
    </sheetView>
  </sheetViews>
  <sheetFormatPr defaultColWidth="9.109375" defaultRowHeight="19.8"/>
  <cols>
    <col min="1" max="1" width="23.33203125" style="5" customWidth="1"/>
    <col min="2" max="2" width="11.6640625" style="5" customWidth="1"/>
    <col min="3" max="3" width="14.33203125" style="5" customWidth="1"/>
    <col min="4" max="4" width="12.33203125" style="5" customWidth="1"/>
    <col min="5" max="5" width="11.88671875" style="5" customWidth="1"/>
    <col min="6" max="6" width="12.33203125" style="5" customWidth="1"/>
    <col min="7" max="7" width="9.33203125" style="5" customWidth="1"/>
    <col min="8" max="8" width="9.6640625" style="5" customWidth="1"/>
    <col min="9" max="9" width="10.33203125" style="5" customWidth="1"/>
    <col min="10" max="10" width="12.6640625" style="5" customWidth="1"/>
    <col min="11" max="16384" width="9.109375" style="5"/>
  </cols>
  <sheetData>
    <row r="1" spans="1:13" s="1" customFormat="1" ht="15.75" customHeight="1">
      <c r="A1" s="460"/>
      <c r="B1" s="460"/>
      <c r="C1" s="460"/>
      <c r="D1" s="460"/>
      <c r="E1" s="460"/>
      <c r="F1" s="460"/>
      <c r="G1" s="460"/>
      <c r="H1" s="460"/>
      <c r="I1" s="460"/>
      <c r="J1" s="460"/>
      <c r="K1" s="2"/>
      <c r="L1" s="2"/>
      <c r="M1" s="2"/>
    </row>
    <row r="2" spans="1:13" s="1" customFormat="1" ht="15.75" customHeight="1">
      <c r="A2" s="460" t="s">
        <v>221</v>
      </c>
      <c r="B2" s="460"/>
      <c r="C2" s="460"/>
      <c r="D2" s="460"/>
      <c r="E2" s="460"/>
      <c r="F2" s="460"/>
      <c r="G2" s="460"/>
      <c r="H2" s="460"/>
      <c r="I2" s="460"/>
      <c r="J2" s="460"/>
      <c r="K2" s="2"/>
      <c r="L2" s="2"/>
      <c r="M2" s="2"/>
    </row>
    <row r="3" spans="1:13" s="1" customFormat="1" ht="15.75" customHeight="1">
      <c r="A3" s="460" t="s">
        <v>3</v>
      </c>
      <c r="B3" s="460"/>
      <c r="C3" s="460"/>
      <c r="D3" s="460"/>
      <c r="E3" s="460"/>
      <c r="F3" s="460"/>
      <c r="G3" s="460"/>
      <c r="H3" s="460"/>
      <c r="I3" s="460"/>
      <c r="J3" s="460"/>
      <c r="K3" s="2"/>
      <c r="L3" s="2"/>
      <c r="M3" s="2"/>
    </row>
    <row r="4" spans="1:13" s="1" customFormat="1" ht="15.75" customHeight="1">
      <c r="A4" s="461" t="s">
        <v>106</v>
      </c>
      <c r="B4" s="461"/>
      <c r="C4" s="461"/>
      <c r="D4" s="461"/>
      <c r="E4" s="461"/>
      <c r="F4" s="461"/>
      <c r="G4" s="461"/>
      <c r="H4" s="461"/>
      <c r="I4" s="461"/>
      <c r="J4" s="461"/>
      <c r="K4" s="2"/>
      <c r="L4" s="2"/>
      <c r="M4" s="2"/>
    </row>
    <row r="5" spans="1:13" s="1" customFormat="1" ht="15.75" customHeight="1">
      <c r="A5" s="460" t="s">
        <v>5</v>
      </c>
      <c r="B5" s="460"/>
      <c r="C5" s="460"/>
      <c r="D5" s="460"/>
      <c r="E5" s="460"/>
      <c r="F5" s="460"/>
      <c r="G5" s="460"/>
      <c r="H5" s="460"/>
      <c r="I5" s="460"/>
      <c r="J5" s="460"/>
      <c r="K5" s="2"/>
      <c r="L5" s="2"/>
      <c r="M5" s="2"/>
    </row>
    <row r="6" spans="1:13" s="1" customFormat="1" ht="15.75" customHeight="1">
      <c r="A6" s="106"/>
      <c r="B6" s="106"/>
      <c r="C6" s="106"/>
      <c r="D6" s="106"/>
      <c r="E6" s="106"/>
      <c r="F6" s="106"/>
      <c r="G6" s="106"/>
      <c r="H6" s="106"/>
      <c r="I6" s="106"/>
      <c r="J6" s="2"/>
      <c r="K6" s="2"/>
      <c r="L6" s="2"/>
      <c r="M6" s="2"/>
    </row>
    <row r="7" spans="1:13" s="1" customFormat="1">
      <c r="A7" s="276" t="s">
        <v>345</v>
      </c>
      <c r="B7" s="271"/>
      <c r="C7" s="271"/>
      <c r="D7" s="106"/>
      <c r="E7" s="106"/>
      <c r="F7" s="106"/>
      <c r="G7" s="106"/>
      <c r="H7" s="106"/>
      <c r="I7" s="106"/>
      <c r="J7" s="2"/>
      <c r="K7" s="2"/>
      <c r="L7" s="2"/>
      <c r="M7" s="2"/>
    </row>
    <row r="8" spans="1:13" s="1" customFormat="1">
      <c r="A8" s="276" t="s">
        <v>346</v>
      </c>
      <c r="B8" s="271"/>
      <c r="C8" s="271"/>
      <c r="D8" s="106"/>
      <c r="E8" s="106"/>
      <c r="F8" s="106"/>
      <c r="G8" s="106"/>
      <c r="H8" s="106"/>
      <c r="I8" s="106"/>
      <c r="J8" s="2"/>
      <c r="K8" s="2"/>
      <c r="L8" s="2"/>
      <c r="M8" s="2"/>
    </row>
    <row r="9" spans="1:13">
      <c r="A9" s="272"/>
      <c r="B9" s="272"/>
      <c r="C9" s="272"/>
      <c r="D9" s="272"/>
      <c r="E9" s="272"/>
      <c r="F9" s="272"/>
      <c r="G9" s="272"/>
      <c r="J9" s="182" t="s">
        <v>107</v>
      </c>
    </row>
    <row r="10" spans="1:13" ht="19.95" customHeight="1">
      <c r="A10" s="455" t="s">
        <v>8</v>
      </c>
      <c r="B10" s="455" t="s">
        <v>240</v>
      </c>
      <c r="C10" s="455" t="s">
        <v>212</v>
      </c>
      <c r="D10" s="455" t="s">
        <v>108</v>
      </c>
      <c r="E10" s="455" t="s">
        <v>109</v>
      </c>
      <c r="F10" s="455" t="s">
        <v>110</v>
      </c>
      <c r="G10" s="455" t="s">
        <v>111</v>
      </c>
      <c r="H10" s="457" t="s">
        <v>40</v>
      </c>
      <c r="I10" s="458"/>
      <c r="J10" s="459"/>
    </row>
    <row r="11" spans="1:13" s="7" customFormat="1" ht="39" thickBot="1">
      <c r="A11" s="456"/>
      <c r="B11" s="456"/>
      <c r="C11" s="456"/>
      <c r="D11" s="456"/>
      <c r="E11" s="456"/>
      <c r="F11" s="456"/>
      <c r="G11" s="456"/>
      <c r="H11" s="273" t="s">
        <v>112</v>
      </c>
      <c r="I11" s="273" t="s">
        <v>214</v>
      </c>
      <c r="J11" s="273" t="s">
        <v>113</v>
      </c>
    </row>
    <row r="12" spans="1:13" ht="20.399999999999999" thickTop="1">
      <c r="A12" s="274">
        <v>1</v>
      </c>
      <c r="B12" s="274">
        <v>2</v>
      </c>
      <c r="C12" s="274">
        <v>3</v>
      </c>
      <c r="D12" s="274">
        <v>4</v>
      </c>
      <c r="E12" s="274">
        <v>5</v>
      </c>
      <c r="F12" s="274">
        <v>6</v>
      </c>
      <c r="G12" s="274">
        <v>7</v>
      </c>
      <c r="H12" s="274">
        <v>8</v>
      </c>
      <c r="I12" s="274">
        <v>9</v>
      </c>
      <c r="J12" s="275">
        <v>10</v>
      </c>
    </row>
    <row r="13" spans="1:13">
      <c r="A13" s="6" t="s">
        <v>114</v>
      </c>
      <c r="B13" s="6"/>
      <c r="C13" s="6"/>
      <c r="D13" s="6"/>
      <c r="E13" s="6"/>
      <c r="F13" s="6"/>
      <c r="G13" s="6"/>
      <c r="H13" s="8"/>
      <c r="I13" s="8"/>
      <c r="J13" s="8"/>
    </row>
    <row r="14" spans="1:13">
      <c r="A14" s="6" t="s">
        <v>115</v>
      </c>
      <c r="B14" s="6"/>
      <c r="C14" s="6"/>
      <c r="D14" s="6"/>
      <c r="E14" s="6"/>
      <c r="F14" s="6"/>
      <c r="G14" s="6"/>
      <c r="H14" s="8"/>
      <c r="I14" s="8"/>
      <c r="J14" s="8"/>
    </row>
    <row r="15" spans="1:13">
      <c r="A15" s="6" t="s">
        <v>116</v>
      </c>
      <c r="B15" s="6"/>
      <c r="C15" s="6"/>
      <c r="D15" s="6"/>
      <c r="E15" s="6"/>
      <c r="F15" s="6"/>
      <c r="G15" s="6"/>
      <c r="H15" s="8"/>
      <c r="I15" s="8"/>
      <c r="J15" s="8"/>
    </row>
    <row r="16" spans="1:13">
      <c r="A16" s="6" t="s">
        <v>117</v>
      </c>
      <c r="B16" s="6"/>
      <c r="C16" s="6"/>
      <c r="D16" s="6"/>
      <c r="E16" s="6"/>
      <c r="F16" s="6"/>
      <c r="G16" s="6"/>
      <c r="H16" s="8"/>
      <c r="I16" s="8"/>
      <c r="J16" s="8"/>
    </row>
    <row r="17" spans="1:10">
      <c r="A17" s="6"/>
      <c r="B17" s="6"/>
      <c r="C17" s="6"/>
      <c r="D17" s="6"/>
      <c r="E17" s="6"/>
      <c r="F17" s="6"/>
      <c r="G17" s="6"/>
      <c r="H17" s="8"/>
      <c r="I17" s="8"/>
      <c r="J17" s="8"/>
    </row>
    <row r="18" spans="1:10">
      <c r="A18" s="6"/>
      <c r="B18" s="6"/>
      <c r="C18" s="6"/>
      <c r="D18" s="6"/>
      <c r="E18" s="6"/>
      <c r="F18" s="6"/>
      <c r="G18" s="6"/>
      <c r="H18" s="8"/>
      <c r="I18" s="8"/>
      <c r="J18" s="8"/>
    </row>
    <row r="19" spans="1:10" s="7" customFormat="1">
      <c r="A19" s="6"/>
      <c r="B19" s="6"/>
      <c r="C19" s="6"/>
      <c r="D19" s="6"/>
      <c r="E19" s="6"/>
      <c r="F19" s="6"/>
      <c r="G19" s="6"/>
      <c r="H19" s="8"/>
      <c r="I19" s="8"/>
      <c r="J19" s="8"/>
    </row>
    <row r="20" spans="1:10" s="9" customFormat="1" thickBot="1">
      <c r="A20" s="10" t="s">
        <v>118</v>
      </c>
      <c r="B20" s="10"/>
      <c r="C20" s="10"/>
      <c r="D20" s="10"/>
      <c r="E20" s="10"/>
      <c r="F20" s="10"/>
      <c r="G20" s="10"/>
      <c r="H20" s="11"/>
      <c r="I20" s="11"/>
      <c r="J20" s="11"/>
    </row>
    <row r="21" spans="1:10" s="9" customFormat="1" ht="19.2">
      <c r="A21" s="12" t="s">
        <v>119</v>
      </c>
      <c r="B21" s="12"/>
      <c r="C21" s="12"/>
      <c r="D21" s="13"/>
      <c r="E21" s="13"/>
      <c r="F21" s="13"/>
      <c r="G21" s="13"/>
      <c r="H21" s="13"/>
      <c r="I21" s="13"/>
      <c r="J21" s="14"/>
    </row>
    <row r="22" spans="1:10" s="9" customFormat="1" thickBot="1">
      <c r="A22" s="15" t="s">
        <v>120</v>
      </c>
      <c r="B22" s="15"/>
      <c r="C22" s="15"/>
      <c r="D22" s="16"/>
      <c r="E22" s="16"/>
      <c r="F22" s="16"/>
      <c r="G22" s="16"/>
      <c r="H22" s="16"/>
      <c r="I22" s="16"/>
      <c r="J22" s="17"/>
    </row>
    <row r="23" spans="1:10" s="9" customFormat="1" thickTop="1">
      <c r="A23" s="277"/>
      <c r="B23" s="277"/>
      <c r="C23" s="277"/>
      <c r="D23" s="277"/>
      <c r="E23" s="277"/>
      <c r="F23" s="277"/>
      <c r="G23" s="277"/>
      <c r="H23" s="278"/>
      <c r="I23" s="278"/>
    </row>
    <row r="24" spans="1:10">
      <c r="A24" s="279"/>
      <c r="B24" s="279"/>
      <c r="C24" s="279"/>
      <c r="D24" s="279"/>
      <c r="E24" s="279"/>
      <c r="F24" s="279"/>
      <c r="G24" s="279"/>
      <c r="H24" s="279"/>
      <c r="I24" s="279"/>
    </row>
    <row r="25" spans="1:10">
      <c r="A25" s="279"/>
      <c r="B25" s="279"/>
      <c r="C25" s="279"/>
      <c r="D25" s="279"/>
      <c r="E25" s="279"/>
      <c r="F25" s="279"/>
      <c r="G25" s="279"/>
      <c r="H25" s="279"/>
      <c r="I25" s="279"/>
    </row>
    <row r="26" spans="1:10" s="1" customFormat="1">
      <c r="A26" s="136" t="s">
        <v>42</v>
      </c>
      <c r="B26" s="136"/>
      <c r="C26" s="136"/>
      <c r="D26" s="136" t="s">
        <v>42</v>
      </c>
      <c r="E26" s="200"/>
      <c r="F26" s="136"/>
      <c r="G26" s="200"/>
      <c r="H26" s="136" t="s">
        <v>42</v>
      </c>
      <c r="I26" s="200"/>
    </row>
    <row r="27" spans="1:10" s="1" customFormat="1">
      <c r="A27" s="136" t="s">
        <v>43</v>
      </c>
      <c r="B27" s="136"/>
      <c r="C27" s="136"/>
      <c r="D27" s="136" t="s">
        <v>44</v>
      </c>
      <c r="E27" s="200"/>
      <c r="F27" s="136"/>
      <c r="G27" s="200"/>
      <c r="H27" s="136" t="s">
        <v>45</v>
      </c>
      <c r="I27" s="200"/>
    </row>
    <row r="28" spans="1:10" s="1" customFormat="1">
      <c r="A28" s="136" t="s">
        <v>46</v>
      </c>
      <c r="B28" s="136"/>
      <c r="C28" s="136"/>
      <c r="D28" s="136" t="s">
        <v>46</v>
      </c>
      <c r="E28" s="200"/>
      <c r="F28" s="136"/>
      <c r="G28" s="200"/>
      <c r="H28" s="136" t="s">
        <v>46</v>
      </c>
      <c r="I28" s="200"/>
    </row>
    <row r="29" spans="1:10" s="1" customFormat="1">
      <c r="A29" s="136" t="s">
        <v>47</v>
      </c>
      <c r="B29" s="136"/>
      <c r="C29" s="136"/>
      <c r="D29" s="136" t="s">
        <v>47</v>
      </c>
      <c r="E29" s="200"/>
      <c r="F29" s="136"/>
      <c r="G29" s="200"/>
      <c r="H29" s="136" t="s">
        <v>47</v>
      </c>
      <c r="I29" s="200"/>
    </row>
    <row r="30" spans="1:10" s="1" customFormat="1">
      <c r="A30" s="136"/>
      <c r="B30" s="136"/>
      <c r="C30" s="136"/>
      <c r="D30" s="199"/>
      <c r="E30" s="136"/>
      <c r="F30" s="136"/>
      <c r="G30" s="200"/>
      <c r="H30" s="136"/>
      <c r="I30" s="200"/>
    </row>
    <row r="31" spans="1:10">
      <c r="A31" s="18"/>
      <c r="B31" s="18"/>
      <c r="C31" s="18"/>
      <c r="D31" s="18"/>
      <c r="E31" s="18"/>
      <c r="F31" s="18"/>
      <c r="G31" s="18"/>
      <c r="H31" s="19"/>
      <c r="I31" s="19"/>
      <c r="J31" s="19"/>
    </row>
    <row r="32" spans="1:10">
      <c r="A32" s="280" t="s">
        <v>241</v>
      </c>
      <c r="B32" s="19"/>
      <c r="C32" s="19"/>
      <c r="D32" s="19"/>
      <c r="E32" s="19"/>
      <c r="F32" s="19"/>
      <c r="G32" s="19"/>
      <c r="H32" s="19"/>
      <c r="I32" s="19"/>
      <c r="J32" s="19"/>
    </row>
  </sheetData>
  <mergeCells count="13">
    <mergeCell ref="A10:A11"/>
    <mergeCell ref="B10:B11"/>
    <mergeCell ref="C10:C11"/>
    <mergeCell ref="H10:J10"/>
    <mergeCell ref="A1:J1"/>
    <mergeCell ref="A2:J2"/>
    <mergeCell ref="A3:J3"/>
    <mergeCell ref="A4:J4"/>
    <mergeCell ref="A5:J5"/>
    <mergeCell ref="D10:D11"/>
    <mergeCell ref="E10:E11"/>
    <mergeCell ref="F10:F11"/>
    <mergeCell ref="G10:G11"/>
  </mergeCells>
  <printOptions horizontalCentered="1"/>
  <pageMargins left="0.95" right="0.45" top="0.75" bottom="0.75" header="0.3" footer="0.3"/>
  <pageSetup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31"/>
  <sheetViews>
    <sheetView showGridLines="0" zoomScaleSheetLayoutView="110" zoomScalePageLayoutView="85" workbookViewId="0">
      <selection activeCell="G28" sqref="G28"/>
    </sheetView>
  </sheetViews>
  <sheetFormatPr defaultColWidth="9.109375" defaultRowHeight="19.8"/>
  <cols>
    <col min="1" max="1" width="5.33203125" style="20" customWidth="1"/>
    <col min="2" max="2" width="23" style="20" customWidth="1"/>
    <col min="3" max="3" width="10.33203125" style="20" customWidth="1"/>
    <col min="4" max="4" width="12.6640625" style="20" bestFit="1" customWidth="1"/>
    <col min="5" max="6" width="14" style="20" customWidth="1"/>
    <col min="7" max="7" width="12.33203125" style="20" customWidth="1"/>
    <col min="8" max="8" width="13.33203125" style="20" customWidth="1"/>
    <col min="9" max="9" width="16" style="20" bestFit="1" customWidth="1"/>
    <col min="10" max="10" width="14.88671875" style="20" customWidth="1"/>
    <col min="11" max="11" width="13.33203125" style="20" customWidth="1"/>
    <col min="12" max="12" width="12" style="20" customWidth="1"/>
    <col min="13" max="13" width="13.109375" style="20" customWidth="1"/>
    <col min="14" max="14" width="16.6640625" style="20" bestFit="1" customWidth="1"/>
    <col min="15" max="16384" width="9.109375" style="20"/>
  </cols>
  <sheetData>
    <row r="1" spans="1:14" s="1" customFormat="1" ht="15.75" customHeight="1">
      <c r="A1" s="460"/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4" s="1" customFormat="1" ht="15.75" customHeight="1">
      <c r="A2" s="460" t="s">
        <v>221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</row>
    <row r="3" spans="1:14" s="1" customFormat="1" ht="15.75" customHeight="1">
      <c r="A3" s="460" t="s">
        <v>3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</row>
    <row r="4" spans="1:14" s="1" customFormat="1" ht="15.75" customHeight="1">
      <c r="A4" s="461" t="s">
        <v>121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</row>
    <row r="5" spans="1:14" s="1" customFormat="1" ht="15.75" customHeight="1">
      <c r="A5" s="467" t="s">
        <v>5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</row>
    <row r="6" spans="1:14" ht="15" customHeight="1"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182" t="s">
        <v>122</v>
      </c>
    </row>
    <row r="7" spans="1:14" ht="21" customHeight="1">
      <c r="A7" s="468" t="s">
        <v>123</v>
      </c>
      <c r="B7" s="468" t="s">
        <v>124</v>
      </c>
      <c r="C7" s="465" t="s">
        <v>125</v>
      </c>
      <c r="D7" s="470" t="s">
        <v>126</v>
      </c>
      <c r="E7" s="472" t="s">
        <v>242</v>
      </c>
      <c r="F7" s="473"/>
      <c r="G7" s="462" t="s">
        <v>127</v>
      </c>
      <c r="H7" s="463"/>
      <c r="I7" s="470" t="s">
        <v>128</v>
      </c>
      <c r="J7" s="462" t="s">
        <v>129</v>
      </c>
      <c r="K7" s="464"/>
      <c r="L7" s="463"/>
      <c r="M7" s="465" t="s">
        <v>130</v>
      </c>
    </row>
    <row r="8" spans="1:14" ht="34.200000000000003" thickBot="1">
      <c r="A8" s="469"/>
      <c r="B8" s="469"/>
      <c r="C8" s="466"/>
      <c r="D8" s="471"/>
      <c r="E8" s="282" t="s">
        <v>131</v>
      </c>
      <c r="F8" s="283" t="s">
        <v>132</v>
      </c>
      <c r="G8" s="282" t="s">
        <v>131</v>
      </c>
      <c r="H8" s="283" t="s">
        <v>132</v>
      </c>
      <c r="I8" s="471"/>
      <c r="J8" s="284" t="s">
        <v>243</v>
      </c>
      <c r="K8" s="285" t="s">
        <v>96</v>
      </c>
      <c r="L8" s="285" t="s">
        <v>133</v>
      </c>
      <c r="M8" s="466"/>
      <c r="N8" s="21"/>
    </row>
    <row r="9" spans="1:14" ht="20.399999999999999" thickTop="1">
      <c r="A9" s="286">
        <v>1</v>
      </c>
      <c r="B9" s="286">
        <v>2</v>
      </c>
      <c r="C9" s="287">
        <v>3</v>
      </c>
      <c r="D9" s="286">
        <v>4</v>
      </c>
      <c r="E9" s="287">
        <v>5</v>
      </c>
      <c r="F9" s="286">
        <v>6</v>
      </c>
      <c r="G9" s="287">
        <v>7</v>
      </c>
      <c r="H9" s="286">
        <v>8</v>
      </c>
      <c r="I9" s="287" t="s">
        <v>134</v>
      </c>
      <c r="J9" s="286">
        <v>10</v>
      </c>
      <c r="K9" s="287">
        <v>11</v>
      </c>
      <c r="L9" s="286" t="s">
        <v>100</v>
      </c>
      <c r="M9" s="287" t="s">
        <v>135</v>
      </c>
      <c r="N9" s="22"/>
    </row>
    <row r="10" spans="1:14">
      <c r="A10" s="288">
        <v>1</v>
      </c>
      <c r="B10" s="289" t="s">
        <v>136</v>
      </c>
      <c r="C10" s="289"/>
      <c r="D10" s="290"/>
      <c r="E10" s="290"/>
      <c r="F10" s="290"/>
      <c r="G10" s="291"/>
      <c r="H10" s="291"/>
      <c r="I10" s="291"/>
      <c r="J10" s="291"/>
      <c r="K10" s="291"/>
      <c r="L10" s="291"/>
      <c r="M10" s="291"/>
      <c r="N10" s="23"/>
    </row>
    <row r="11" spans="1:14">
      <c r="A11" s="292">
        <v>2</v>
      </c>
      <c r="B11" s="293" t="s">
        <v>137</v>
      </c>
      <c r="C11" s="293"/>
      <c r="D11" s="294"/>
      <c r="E11" s="294"/>
      <c r="F11" s="294"/>
      <c r="G11" s="295"/>
      <c r="H11" s="295"/>
      <c r="I11" s="295"/>
      <c r="J11" s="295"/>
      <c r="K11" s="295"/>
      <c r="L11" s="295"/>
      <c r="M11" s="295"/>
      <c r="N11" s="23"/>
    </row>
    <row r="12" spans="1:14">
      <c r="A12" s="292">
        <v>3</v>
      </c>
      <c r="B12" s="293" t="s">
        <v>138</v>
      </c>
      <c r="C12" s="293"/>
      <c r="D12" s="294"/>
      <c r="E12" s="294"/>
      <c r="F12" s="294"/>
      <c r="G12" s="295"/>
      <c r="H12" s="295"/>
      <c r="I12" s="295"/>
      <c r="J12" s="295"/>
      <c r="K12" s="295"/>
      <c r="L12" s="295"/>
      <c r="M12" s="295"/>
      <c r="N12" s="23"/>
    </row>
    <row r="13" spans="1:14">
      <c r="A13" s="292">
        <v>4</v>
      </c>
      <c r="B13" s="293" t="s">
        <v>139</v>
      </c>
      <c r="C13" s="293"/>
      <c r="D13" s="296"/>
      <c r="E13" s="296"/>
      <c r="F13" s="296"/>
      <c r="G13" s="295"/>
      <c r="H13" s="295"/>
      <c r="I13" s="295"/>
      <c r="J13" s="295"/>
      <c r="K13" s="295"/>
      <c r="L13" s="295"/>
      <c r="M13" s="295"/>
      <c r="N13" s="23"/>
    </row>
    <row r="14" spans="1:14">
      <c r="A14" s="292">
        <v>5</v>
      </c>
      <c r="B14" s="293" t="s">
        <v>140</v>
      </c>
      <c r="C14" s="293"/>
      <c r="D14" s="294"/>
      <c r="E14" s="294"/>
      <c r="F14" s="294"/>
      <c r="G14" s="295"/>
      <c r="H14" s="295"/>
      <c r="I14" s="295"/>
      <c r="J14" s="295"/>
      <c r="K14" s="295"/>
      <c r="L14" s="295"/>
      <c r="M14" s="295"/>
      <c r="N14" s="23"/>
    </row>
    <row r="15" spans="1:14">
      <c r="A15" s="292" t="s">
        <v>141</v>
      </c>
      <c r="B15" s="293" t="s">
        <v>142</v>
      </c>
      <c r="C15" s="293"/>
      <c r="D15" s="294"/>
      <c r="E15" s="294"/>
      <c r="F15" s="294"/>
      <c r="G15" s="295"/>
      <c r="H15" s="295"/>
      <c r="I15" s="295"/>
      <c r="J15" s="295"/>
      <c r="K15" s="295"/>
      <c r="L15" s="295"/>
      <c r="M15" s="295"/>
      <c r="N15" s="23"/>
    </row>
    <row r="16" spans="1:14">
      <c r="A16" s="292" t="s">
        <v>141</v>
      </c>
      <c r="B16" s="293" t="s">
        <v>142</v>
      </c>
      <c r="C16" s="293"/>
      <c r="D16" s="296"/>
      <c r="E16" s="296"/>
      <c r="F16" s="296"/>
      <c r="G16" s="295"/>
      <c r="H16" s="295"/>
      <c r="I16" s="295"/>
      <c r="J16" s="295"/>
      <c r="K16" s="295"/>
      <c r="L16" s="295"/>
      <c r="M16" s="295"/>
      <c r="N16" s="23"/>
    </row>
    <row r="17" spans="1:14">
      <c r="A17" s="292" t="s">
        <v>141</v>
      </c>
      <c r="B17" s="293" t="s">
        <v>142</v>
      </c>
      <c r="C17" s="293"/>
      <c r="D17" s="294"/>
      <c r="E17" s="294"/>
      <c r="F17" s="294"/>
      <c r="G17" s="295"/>
      <c r="H17" s="295"/>
      <c r="I17" s="295"/>
      <c r="J17" s="295"/>
      <c r="K17" s="295"/>
      <c r="L17" s="295"/>
      <c r="M17" s="295"/>
      <c r="N17" s="23"/>
    </row>
    <row r="18" spans="1:14" ht="22.8">
      <c r="A18" s="297" t="s">
        <v>143</v>
      </c>
      <c r="B18" s="298" t="s">
        <v>144</v>
      </c>
      <c r="C18" s="298"/>
      <c r="D18" s="299">
        <f>SUM(D10:D17)</f>
        <v>0</v>
      </c>
      <c r="E18" s="299"/>
      <c r="F18" s="299"/>
      <c r="G18" s="299">
        <f>SUM(G10:G17)</f>
        <v>0</v>
      </c>
      <c r="H18" s="300"/>
      <c r="I18" s="299">
        <f>SUM(I10:I17)</f>
        <v>0</v>
      </c>
      <c r="J18" s="299">
        <f>SUM(J10:J17)</f>
        <v>0</v>
      </c>
      <c r="K18" s="299">
        <f>SUM(K10:K17)</f>
        <v>0</v>
      </c>
      <c r="L18" s="299">
        <f>SUM(L10:L17)</f>
        <v>0</v>
      </c>
      <c r="M18" s="299">
        <f>SUM(M10:M17)</f>
        <v>0</v>
      </c>
      <c r="N18" s="24"/>
    </row>
    <row r="19" spans="1:14">
      <c r="A19" s="292"/>
      <c r="B19" s="293" t="s">
        <v>145</v>
      </c>
      <c r="C19" s="301"/>
      <c r="D19" s="302"/>
      <c r="E19" s="303"/>
      <c r="F19" s="303"/>
      <c r="G19" s="304"/>
      <c r="H19" s="303"/>
      <c r="I19" s="303"/>
      <c r="J19" s="304"/>
      <c r="K19" s="303"/>
      <c r="L19" s="304"/>
      <c r="M19" s="304"/>
      <c r="N19" s="25"/>
    </row>
    <row r="20" spans="1:14">
      <c r="A20" s="292">
        <v>1</v>
      </c>
      <c r="B20" s="293" t="s">
        <v>2</v>
      </c>
      <c r="C20" s="293"/>
      <c r="D20" s="294"/>
      <c r="E20" s="294"/>
      <c r="F20" s="294"/>
      <c r="G20" s="305"/>
      <c r="H20" s="305"/>
      <c r="I20" s="295"/>
      <c r="J20" s="295"/>
      <c r="K20" s="306"/>
      <c r="L20" s="295"/>
      <c r="M20" s="295"/>
      <c r="N20" s="25"/>
    </row>
    <row r="21" spans="1:14" s="27" customFormat="1">
      <c r="A21" s="307" t="s">
        <v>146</v>
      </c>
      <c r="B21" s="298" t="s">
        <v>147</v>
      </c>
      <c r="C21" s="298"/>
      <c r="D21" s="308">
        <f>D20</f>
        <v>0</v>
      </c>
      <c r="E21" s="308"/>
      <c r="F21" s="308"/>
      <c r="G21" s="309">
        <f>G20</f>
        <v>0</v>
      </c>
      <c r="H21" s="309"/>
      <c r="I21" s="300">
        <f>I20</f>
        <v>0</v>
      </c>
      <c r="J21" s="300">
        <f>SUM(J20)</f>
        <v>0</v>
      </c>
      <c r="K21" s="309">
        <f>K20</f>
        <v>0</v>
      </c>
      <c r="L21" s="300">
        <f>L20</f>
        <v>0</v>
      </c>
      <c r="M21" s="300">
        <f>M20</f>
        <v>0</v>
      </c>
      <c r="N21" s="26"/>
    </row>
    <row r="22" spans="1:14" ht="22.8">
      <c r="A22" s="310"/>
      <c r="B22" s="311" t="s">
        <v>148</v>
      </c>
      <c r="C22" s="311"/>
      <c r="D22" s="299">
        <f>D18+D21</f>
        <v>0</v>
      </c>
      <c r="E22" s="299"/>
      <c r="F22" s="299"/>
      <c r="G22" s="299">
        <f>G18+G21</f>
        <v>0</v>
      </c>
      <c r="H22" s="299"/>
      <c r="I22" s="299">
        <f>I18+I21</f>
        <v>0</v>
      </c>
      <c r="J22" s="299">
        <f>J18+J21</f>
        <v>0</v>
      </c>
      <c r="K22" s="299">
        <f>K18+K21</f>
        <v>0</v>
      </c>
      <c r="L22" s="299">
        <f>L18+L21</f>
        <v>0</v>
      </c>
      <c r="M22" s="299">
        <f>M18+M21</f>
        <v>0</v>
      </c>
      <c r="N22" s="28"/>
    </row>
    <row r="23" spans="1:14" s="27" customFormat="1">
      <c r="A23" s="311"/>
      <c r="B23" s="312" t="s">
        <v>244</v>
      </c>
      <c r="C23" s="313"/>
      <c r="D23" s="313"/>
      <c r="E23" s="313"/>
      <c r="F23" s="313"/>
      <c r="G23" s="314"/>
      <c r="H23" s="314"/>
      <c r="I23" s="314"/>
      <c r="J23" s="314"/>
      <c r="K23" s="314"/>
      <c r="L23" s="315"/>
      <c r="M23" s="316">
        <f>M22+M19</f>
        <v>0</v>
      </c>
      <c r="N23" s="20"/>
    </row>
    <row r="24" spans="1:14">
      <c r="A24" s="281"/>
      <c r="B24" s="281"/>
      <c r="C24" s="281"/>
      <c r="D24" s="281"/>
      <c r="E24" s="281"/>
      <c r="F24" s="281"/>
      <c r="G24" s="317"/>
      <c r="H24" s="317"/>
      <c r="I24" s="318"/>
      <c r="J24" s="281"/>
      <c r="K24" s="281"/>
      <c r="L24" s="281"/>
      <c r="M24" s="281"/>
    </row>
    <row r="25" spans="1:14">
      <c r="A25" s="281"/>
      <c r="B25" s="281"/>
      <c r="C25" s="281"/>
      <c r="D25" s="281"/>
      <c r="E25" s="281"/>
      <c r="F25" s="281"/>
      <c r="G25" s="317"/>
      <c r="H25" s="317"/>
      <c r="I25" s="318"/>
      <c r="J25" s="281"/>
      <c r="K25" s="281"/>
      <c r="L25" s="281"/>
      <c r="M25" s="281"/>
    </row>
    <row r="26" spans="1:14">
      <c r="A26" s="281"/>
      <c r="B26" s="136" t="s">
        <v>42</v>
      </c>
      <c r="C26" s="199"/>
      <c r="D26" s="281"/>
      <c r="E26" s="281"/>
      <c r="F26" s="136" t="s">
        <v>42</v>
      </c>
      <c r="G26" s="136"/>
      <c r="H26" s="136"/>
      <c r="I26" s="136"/>
      <c r="J26" s="281"/>
      <c r="K26" s="281"/>
      <c r="L26" s="136" t="s">
        <v>42</v>
      </c>
      <c r="M26" s="281"/>
    </row>
    <row r="27" spans="1:14">
      <c r="A27" s="281"/>
      <c r="B27" s="136" t="s">
        <v>43</v>
      </c>
      <c r="C27" s="199"/>
      <c r="D27" s="281"/>
      <c r="E27" s="281"/>
      <c r="F27" s="136" t="s">
        <v>44</v>
      </c>
      <c r="G27" s="136"/>
      <c r="H27" s="136"/>
      <c r="I27" s="136"/>
      <c r="J27" s="281"/>
      <c r="K27" s="281"/>
      <c r="L27" s="136" t="s">
        <v>45</v>
      </c>
      <c r="M27" s="281"/>
    </row>
    <row r="28" spans="1:14" s="29" customFormat="1">
      <c r="A28" s="319"/>
      <c r="B28" s="136" t="s">
        <v>46</v>
      </c>
      <c r="C28" s="199"/>
      <c r="D28" s="319"/>
      <c r="E28" s="319"/>
      <c r="F28" s="136" t="s">
        <v>46</v>
      </c>
      <c r="G28" s="136"/>
      <c r="H28" s="136"/>
      <c r="I28" s="136"/>
      <c r="J28" s="319"/>
      <c r="K28" s="319"/>
      <c r="L28" s="136" t="s">
        <v>46</v>
      </c>
      <c r="M28" s="319"/>
    </row>
    <row r="29" spans="1:14" s="29" customFormat="1">
      <c r="A29" s="319"/>
      <c r="B29" s="136" t="s">
        <v>47</v>
      </c>
      <c r="C29" s="199"/>
      <c r="D29" s="319"/>
      <c r="E29" s="319"/>
      <c r="F29" s="136" t="s">
        <v>47</v>
      </c>
      <c r="G29" s="136"/>
      <c r="H29" s="136"/>
      <c r="I29" s="136"/>
      <c r="J29" s="319"/>
      <c r="K29" s="319"/>
      <c r="L29" s="136" t="s">
        <v>47</v>
      </c>
      <c r="M29" s="319"/>
    </row>
    <row r="30" spans="1:14" s="29" customFormat="1">
      <c r="B30" s="4"/>
      <c r="C30" s="3"/>
      <c r="D30" s="4"/>
      <c r="E30" s="4"/>
      <c r="F30" s="4"/>
      <c r="G30" s="4"/>
      <c r="H30" s="4"/>
    </row>
    <row r="31" spans="1:14" s="29" customFormat="1"/>
  </sheetData>
  <mergeCells count="14">
    <mergeCell ref="G7:H7"/>
    <mergeCell ref="J7:L7"/>
    <mergeCell ref="M7:M8"/>
    <mergeCell ref="A1:M1"/>
    <mergeCell ref="A2:M2"/>
    <mergeCell ref="A3:M3"/>
    <mergeCell ref="A4:M4"/>
    <mergeCell ref="A5:M5"/>
    <mergeCell ref="A7:A8"/>
    <mergeCell ref="B7:B8"/>
    <mergeCell ref="C7:C8"/>
    <mergeCell ref="D7:D8"/>
    <mergeCell ref="E7:F7"/>
    <mergeCell ref="I7:I8"/>
  </mergeCells>
  <printOptions horizontalCentered="1"/>
  <pageMargins left="0.45" right="0.45" top="1" bottom="0.25" header="0.3" footer="0.3"/>
  <pageSetup paperSize="9" scale="78" orientation="landscape" r:id="rId1"/>
  <ignoredErrors>
    <ignoredError sqref="D18 G18 J18:K18" formulaRange="1"/>
    <ignoredError sqref="J2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R103"/>
  <sheetViews>
    <sheetView tabSelected="1" view="pageBreakPreview" zoomScaleSheetLayoutView="100" workbookViewId="0">
      <selection activeCell="K16" sqref="K16"/>
    </sheetView>
  </sheetViews>
  <sheetFormatPr defaultColWidth="8.88671875" defaultRowHeight="11.4"/>
  <cols>
    <col min="1" max="1" width="4.33203125" style="44" customWidth="1"/>
    <col min="2" max="2" width="9" style="44" customWidth="1"/>
    <col min="3" max="3" width="17.6640625" style="44" customWidth="1"/>
    <col min="4" max="4" width="11.5546875" style="44" customWidth="1"/>
    <col min="5" max="5" width="19" style="44" customWidth="1"/>
    <col min="6" max="6" width="14.6640625" style="44" customWidth="1"/>
    <col min="7" max="7" width="10.109375" style="44" customWidth="1"/>
    <col min="8" max="8" width="16.6640625" style="44" customWidth="1"/>
    <col min="9" max="9" width="16.33203125" style="44" customWidth="1"/>
    <col min="10" max="10" width="15.88671875" style="44" customWidth="1"/>
    <col min="11" max="16384" width="8.88671875" style="44"/>
  </cols>
  <sheetData>
    <row r="1" spans="1:18" ht="15.75" customHeight="1">
      <c r="A1" s="480"/>
      <c r="B1" s="480"/>
      <c r="C1" s="480"/>
      <c r="D1" s="480"/>
      <c r="E1" s="480"/>
      <c r="F1" s="480"/>
      <c r="G1" s="480"/>
      <c r="H1" s="480"/>
      <c r="I1" s="480"/>
      <c r="J1" s="48"/>
      <c r="K1" s="48"/>
      <c r="L1" s="48"/>
      <c r="M1" s="48"/>
      <c r="N1" s="48"/>
      <c r="O1" s="48"/>
      <c r="P1" s="48"/>
      <c r="Q1" s="48"/>
      <c r="R1" s="48"/>
    </row>
    <row r="2" spans="1:18" ht="15.75" customHeight="1">
      <c r="A2" s="422" t="s">
        <v>221</v>
      </c>
      <c r="B2" s="422"/>
      <c r="C2" s="422"/>
      <c r="D2" s="422"/>
      <c r="E2" s="422"/>
      <c r="F2" s="422"/>
      <c r="G2" s="422"/>
      <c r="H2" s="422"/>
      <c r="I2" s="422"/>
      <c r="J2" s="48"/>
      <c r="K2" s="48"/>
      <c r="L2" s="48"/>
      <c r="M2" s="48"/>
      <c r="N2" s="48"/>
      <c r="O2" s="48"/>
      <c r="P2" s="48"/>
      <c r="Q2" s="48"/>
      <c r="R2" s="48"/>
    </row>
    <row r="3" spans="1:18" ht="15.75" customHeight="1">
      <c r="A3" s="422" t="s">
        <v>3</v>
      </c>
      <c r="B3" s="422"/>
      <c r="C3" s="422"/>
      <c r="D3" s="422"/>
      <c r="E3" s="422"/>
      <c r="F3" s="422"/>
      <c r="G3" s="422"/>
      <c r="H3" s="422"/>
      <c r="I3" s="422"/>
      <c r="J3" s="48"/>
      <c r="K3" s="48"/>
      <c r="L3" s="48"/>
      <c r="M3" s="48"/>
      <c r="N3" s="48"/>
      <c r="O3" s="48"/>
      <c r="P3" s="48"/>
      <c r="Q3" s="48"/>
      <c r="R3" s="48"/>
    </row>
    <row r="4" spans="1:18" ht="15.75" customHeight="1">
      <c r="A4" s="428" t="s">
        <v>245</v>
      </c>
      <c r="B4" s="428"/>
      <c r="C4" s="428"/>
      <c r="D4" s="428"/>
      <c r="E4" s="428"/>
      <c r="F4" s="428"/>
      <c r="G4" s="428"/>
      <c r="H4" s="428"/>
      <c r="I4" s="428"/>
      <c r="J4" s="49"/>
      <c r="K4" s="49"/>
      <c r="L4" s="49"/>
      <c r="M4" s="49"/>
      <c r="N4" s="49"/>
      <c r="O4" s="48"/>
      <c r="P4" s="48"/>
      <c r="Q4" s="48"/>
      <c r="R4" s="48"/>
    </row>
    <row r="5" spans="1:18" ht="15.75" customHeight="1">
      <c r="A5" s="442" t="s">
        <v>5</v>
      </c>
      <c r="B5" s="442"/>
      <c r="C5" s="442"/>
      <c r="D5" s="442"/>
      <c r="E5" s="442"/>
      <c r="F5" s="442"/>
      <c r="G5" s="442"/>
      <c r="H5" s="442"/>
      <c r="I5" s="442"/>
      <c r="J5" s="48"/>
      <c r="K5" s="48"/>
      <c r="L5" s="48"/>
      <c r="M5" s="48"/>
      <c r="N5" s="48"/>
      <c r="O5" s="48"/>
      <c r="P5" s="48"/>
      <c r="Q5" s="48"/>
      <c r="R5" s="48"/>
    </row>
    <row r="6" spans="1:18" ht="15.6">
      <c r="A6" s="85"/>
      <c r="B6" s="85"/>
      <c r="C6" s="85"/>
      <c r="D6" s="85"/>
      <c r="E6" s="85"/>
      <c r="F6" s="85"/>
      <c r="G6" s="85"/>
      <c r="H6" s="85"/>
      <c r="I6" s="85"/>
    </row>
    <row r="7" spans="1:18" ht="15.6">
      <c r="A7" s="321" t="s">
        <v>246</v>
      </c>
      <c r="B7" s="110"/>
      <c r="C7" s="110"/>
      <c r="D7" s="110"/>
      <c r="E7" s="110"/>
      <c r="F7" s="110"/>
      <c r="G7" s="110"/>
      <c r="H7" s="110"/>
      <c r="I7" s="110"/>
      <c r="J7" s="43"/>
    </row>
    <row r="8" spans="1:18" ht="15.6">
      <c r="A8" s="321"/>
      <c r="B8" s="110"/>
      <c r="C8" s="110"/>
      <c r="D8" s="110"/>
      <c r="E8" s="110"/>
      <c r="F8" s="110"/>
      <c r="G8" s="110"/>
      <c r="H8" s="110"/>
      <c r="I8" s="110"/>
      <c r="J8" s="43"/>
    </row>
    <row r="9" spans="1:18" ht="15.6">
      <c r="A9" s="321" t="s">
        <v>247</v>
      </c>
      <c r="B9" s="110"/>
      <c r="C9" s="110"/>
      <c r="D9" s="110"/>
      <c r="E9" s="110"/>
      <c r="F9" s="110"/>
      <c r="G9" s="110"/>
      <c r="H9" s="110"/>
      <c r="I9" s="110"/>
      <c r="J9" s="43"/>
    </row>
    <row r="10" spans="1:18" ht="15.6">
      <c r="A10" s="322" t="s">
        <v>149</v>
      </c>
      <c r="B10" s="137"/>
      <c r="C10" s="137"/>
      <c r="D10" s="137"/>
      <c r="E10" s="137"/>
      <c r="F10" s="137"/>
      <c r="G10" s="137"/>
      <c r="H10" s="137"/>
      <c r="I10" s="85"/>
      <c r="J10" s="45"/>
      <c r="K10" s="45"/>
      <c r="L10" s="45"/>
      <c r="M10" s="45"/>
      <c r="N10" s="45"/>
      <c r="O10" s="45"/>
      <c r="P10" s="45"/>
    </row>
    <row r="11" spans="1:18" ht="15.6">
      <c r="A11" s="323" t="s">
        <v>4</v>
      </c>
      <c r="B11" s="324"/>
      <c r="C11" s="324"/>
      <c r="D11" s="324"/>
      <c r="E11" s="324"/>
      <c r="F11" s="325" t="s">
        <v>249</v>
      </c>
      <c r="G11" s="324"/>
      <c r="H11" s="326"/>
      <c r="I11" s="85"/>
      <c r="J11" s="45"/>
      <c r="K11" s="45"/>
      <c r="L11" s="45"/>
      <c r="M11" s="45"/>
      <c r="N11" s="45"/>
      <c r="O11" s="45"/>
      <c r="P11" s="45"/>
    </row>
    <row r="12" spans="1:18" ht="15.6">
      <c r="A12" s="327" t="s">
        <v>248</v>
      </c>
      <c r="B12" s="328"/>
      <c r="C12" s="328"/>
      <c r="D12" s="328"/>
      <c r="E12" s="328"/>
      <c r="F12" s="329" t="s">
        <v>250</v>
      </c>
      <c r="G12" s="328"/>
      <c r="H12" s="330"/>
      <c r="I12" s="85"/>
      <c r="J12" s="45"/>
      <c r="K12" s="45"/>
      <c r="L12" s="45"/>
      <c r="M12" s="45"/>
      <c r="N12" s="45"/>
      <c r="O12" s="45"/>
      <c r="P12" s="45"/>
    </row>
    <row r="13" spans="1:18" ht="15.6">
      <c r="A13" s="327" t="s">
        <v>251</v>
      </c>
      <c r="B13" s="328"/>
      <c r="C13" s="328"/>
      <c r="D13" s="328"/>
      <c r="E13" s="328"/>
      <c r="F13" s="329" t="s">
        <v>84</v>
      </c>
      <c r="G13" s="328"/>
      <c r="H13" s="330"/>
      <c r="I13" s="85"/>
      <c r="J13" s="45"/>
      <c r="K13" s="45"/>
      <c r="L13" s="45"/>
      <c r="M13" s="45"/>
      <c r="N13" s="45"/>
      <c r="O13" s="45"/>
      <c r="P13" s="45"/>
    </row>
    <row r="14" spans="1:18" ht="15.6">
      <c r="A14" s="327" t="s">
        <v>252</v>
      </c>
      <c r="B14" s="328"/>
      <c r="C14" s="328"/>
      <c r="D14" s="328"/>
      <c r="E14" s="328"/>
      <c r="F14" s="329" t="s">
        <v>150</v>
      </c>
      <c r="G14" s="329"/>
      <c r="H14" s="330"/>
      <c r="I14" s="85"/>
      <c r="J14" s="45"/>
      <c r="K14" s="45"/>
      <c r="L14" s="45"/>
      <c r="M14" s="45"/>
      <c r="N14" s="45"/>
      <c r="O14" s="45"/>
      <c r="P14" s="45"/>
    </row>
    <row r="15" spans="1:18" ht="15.6">
      <c r="A15" s="327" t="s">
        <v>151</v>
      </c>
      <c r="B15" s="328"/>
      <c r="C15" s="328"/>
      <c r="D15" s="328"/>
      <c r="E15" s="328"/>
      <c r="F15" s="329" t="s">
        <v>253</v>
      </c>
      <c r="G15" s="328"/>
      <c r="H15" s="330"/>
      <c r="I15" s="85"/>
      <c r="J15" s="45"/>
      <c r="K15" s="45"/>
      <c r="L15" s="45"/>
      <c r="M15" s="45"/>
      <c r="N15" s="45"/>
      <c r="O15" s="45"/>
      <c r="P15" s="45"/>
    </row>
    <row r="16" spans="1:18" ht="15.6">
      <c r="A16" s="331" t="s">
        <v>152</v>
      </c>
      <c r="B16" s="328"/>
      <c r="C16" s="328"/>
      <c r="D16" s="328"/>
      <c r="E16" s="328"/>
      <c r="F16" s="332" t="s">
        <v>153</v>
      </c>
      <c r="G16" s="328"/>
      <c r="H16" s="330"/>
      <c r="I16" s="85"/>
      <c r="J16" s="45"/>
      <c r="K16" s="45"/>
      <c r="L16" s="45"/>
      <c r="M16" s="45"/>
      <c r="N16" s="45"/>
      <c r="O16" s="45"/>
      <c r="P16" s="45"/>
    </row>
    <row r="17" spans="1:16" ht="15.6">
      <c r="A17" s="327" t="s">
        <v>154</v>
      </c>
      <c r="B17" s="328"/>
      <c r="C17" s="328"/>
      <c r="D17" s="328"/>
      <c r="E17" s="328"/>
      <c r="F17" s="332" t="s">
        <v>155</v>
      </c>
      <c r="G17" s="328"/>
      <c r="H17" s="330"/>
      <c r="I17" s="85"/>
      <c r="J17" s="45"/>
      <c r="K17" s="45"/>
      <c r="L17" s="45"/>
      <c r="M17" s="45"/>
      <c r="N17" s="45"/>
      <c r="O17" s="45"/>
      <c r="P17" s="45"/>
    </row>
    <row r="18" spans="1:16" ht="15.6">
      <c r="A18" s="327" t="s">
        <v>156</v>
      </c>
      <c r="B18" s="328"/>
      <c r="C18" s="328"/>
      <c r="D18" s="328"/>
      <c r="E18" s="328"/>
      <c r="F18" s="332" t="s">
        <v>157</v>
      </c>
      <c r="G18" s="328"/>
      <c r="H18" s="330"/>
      <c r="I18" s="85"/>
      <c r="J18" s="45"/>
      <c r="K18" s="45"/>
      <c r="L18" s="45"/>
      <c r="M18" s="45"/>
      <c r="N18" s="45"/>
      <c r="O18" s="45"/>
      <c r="P18" s="45"/>
    </row>
    <row r="19" spans="1:16" ht="15.6">
      <c r="A19" s="327" t="s">
        <v>158</v>
      </c>
      <c r="B19" s="328"/>
      <c r="C19" s="328"/>
      <c r="D19" s="328"/>
      <c r="E19" s="328"/>
      <c r="F19" s="332" t="s">
        <v>26</v>
      </c>
      <c r="G19" s="328"/>
      <c r="H19" s="330"/>
      <c r="I19" s="85"/>
      <c r="J19" s="45"/>
      <c r="K19" s="45"/>
      <c r="L19" s="45"/>
      <c r="M19" s="45"/>
      <c r="N19" s="45"/>
      <c r="O19" s="45"/>
      <c r="P19" s="45"/>
    </row>
    <row r="20" spans="1:16" ht="15.6">
      <c r="A20" s="333" t="s">
        <v>159</v>
      </c>
      <c r="B20" s="328"/>
      <c r="C20" s="328"/>
      <c r="D20" s="328"/>
      <c r="E20" s="328"/>
      <c r="F20" s="332"/>
      <c r="G20" s="328"/>
      <c r="H20" s="330"/>
      <c r="I20" s="85"/>
      <c r="J20" s="45"/>
      <c r="K20" s="45"/>
      <c r="L20" s="45"/>
      <c r="M20" s="45"/>
      <c r="N20" s="45"/>
      <c r="O20" s="45"/>
      <c r="P20" s="45"/>
    </row>
    <row r="21" spans="1:16" ht="15.6">
      <c r="A21" s="327" t="s">
        <v>160</v>
      </c>
      <c r="B21" s="328"/>
      <c r="C21" s="328"/>
      <c r="D21" s="328"/>
      <c r="E21" s="328"/>
      <c r="F21" s="332"/>
      <c r="G21" s="328"/>
      <c r="H21" s="330"/>
      <c r="I21" s="85"/>
      <c r="J21" s="45"/>
      <c r="K21" s="45"/>
      <c r="L21" s="45"/>
      <c r="M21" s="45"/>
      <c r="N21" s="45"/>
      <c r="O21" s="45"/>
      <c r="P21" s="45"/>
    </row>
    <row r="22" spans="1:16" ht="15.6">
      <c r="A22" s="327" t="s">
        <v>161</v>
      </c>
      <c r="B22" s="328"/>
      <c r="C22" s="328"/>
      <c r="D22" s="328"/>
      <c r="E22" s="328"/>
      <c r="F22" s="332"/>
      <c r="G22" s="328"/>
      <c r="H22" s="330"/>
      <c r="I22" s="85"/>
      <c r="J22" s="45"/>
      <c r="K22" s="45"/>
      <c r="L22" s="45"/>
      <c r="M22" s="45"/>
      <c r="N22" s="45"/>
      <c r="O22" s="45"/>
      <c r="P22" s="45"/>
    </row>
    <row r="23" spans="1:16" ht="15.6">
      <c r="A23" s="334" t="s">
        <v>162</v>
      </c>
      <c r="B23" s="335"/>
      <c r="C23" s="335"/>
      <c r="D23" s="335"/>
      <c r="E23" s="335"/>
      <c r="F23" s="336"/>
      <c r="G23" s="335"/>
      <c r="H23" s="337"/>
      <c r="I23" s="85"/>
      <c r="J23" s="45"/>
      <c r="K23" s="45"/>
      <c r="L23" s="45"/>
      <c r="M23" s="45"/>
      <c r="N23" s="45"/>
      <c r="O23" s="45"/>
      <c r="P23" s="45"/>
    </row>
    <row r="24" spans="1:16" ht="15.6">
      <c r="A24" s="321"/>
      <c r="B24" s="110"/>
      <c r="C24" s="110"/>
      <c r="D24" s="110"/>
      <c r="E24" s="110"/>
      <c r="F24" s="110"/>
      <c r="G24" s="110"/>
      <c r="H24" s="110"/>
      <c r="I24" s="110"/>
      <c r="J24" s="43"/>
    </row>
    <row r="25" spans="1:16" ht="15.6">
      <c r="A25" s="321" t="s">
        <v>163</v>
      </c>
      <c r="B25" s="110"/>
      <c r="C25" s="110"/>
      <c r="D25" s="110"/>
      <c r="E25" s="110"/>
      <c r="F25" s="110"/>
      <c r="G25" s="110"/>
      <c r="H25" s="110"/>
      <c r="I25" s="110"/>
      <c r="J25" s="43"/>
    </row>
    <row r="26" spans="1:16" ht="15.6">
      <c r="A26" s="321"/>
      <c r="B26" s="110" t="s">
        <v>257</v>
      </c>
      <c r="C26" s="110"/>
      <c r="D26" s="110"/>
      <c r="E26" s="110"/>
      <c r="F26" s="110"/>
      <c r="G26" s="110"/>
      <c r="H26" s="110"/>
      <c r="I26" s="110"/>
      <c r="J26" s="43"/>
    </row>
    <row r="27" spans="1:16" ht="30.6">
      <c r="A27" s="321"/>
      <c r="B27" s="338" t="s">
        <v>164</v>
      </c>
      <c r="C27" s="339"/>
      <c r="D27" s="339"/>
      <c r="E27" s="339"/>
      <c r="F27" s="340" t="s">
        <v>254</v>
      </c>
      <c r="G27" s="340" t="s">
        <v>165</v>
      </c>
      <c r="H27" s="340" t="s">
        <v>255</v>
      </c>
      <c r="I27" s="341"/>
      <c r="J27" s="43"/>
    </row>
    <row r="28" spans="1:16" ht="15.6">
      <c r="A28" s="321"/>
      <c r="B28" s="342" t="s">
        <v>166</v>
      </c>
      <c r="C28" s="110"/>
      <c r="D28" s="110"/>
      <c r="E28" s="110"/>
      <c r="F28" s="138"/>
      <c r="G28" s="138"/>
      <c r="H28" s="138"/>
      <c r="I28" s="110"/>
      <c r="J28" s="43"/>
    </row>
    <row r="29" spans="1:16" ht="15.6">
      <c r="A29" s="321"/>
      <c r="B29" s="342" t="s">
        <v>167</v>
      </c>
      <c r="C29" s="110"/>
      <c r="D29" s="110"/>
      <c r="E29" s="110"/>
      <c r="F29" s="138"/>
      <c r="G29" s="138"/>
      <c r="H29" s="138"/>
      <c r="I29" s="110"/>
      <c r="J29" s="43"/>
    </row>
    <row r="30" spans="1:16" ht="15.6">
      <c r="A30" s="321"/>
      <c r="B30" s="342" t="s">
        <v>168</v>
      </c>
      <c r="C30" s="110"/>
      <c r="D30" s="110"/>
      <c r="E30" s="110"/>
      <c r="F30" s="138"/>
      <c r="G30" s="138"/>
      <c r="H30" s="138"/>
      <c r="I30" s="110"/>
      <c r="J30" s="43"/>
    </row>
    <row r="31" spans="1:16" ht="15.6">
      <c r="A31" s="321"/>
      <c r="B31" s="342" t="s">
        <v>276</v>
      </c>
      <c r="C31" s="110"/>
      <c r="D31" s="110"/>
      <c r="E31" s="110"/>
      <c r="F31" s="138"/>
      <c r="G31" s="138"/>
      <c r="H31" s="138"/>
      <c r="I31" s="110"/>
      <c r="J31" s="43"/>
    </row>
    <row r="32" spans="1:16" ht="15.6">
      <c r="A32" s="321"/>
      <c r="B32" s="342" t="s">
        <v>215</v>
      </c>
      <c r="C32" s="110"/>
      <c r="D32" s="110"/>
      <c r="E32" s="110"/>
      <c r="F32" s="138"/>
      <c r="G32" s="138"/>
      <c r="H32" s="138"/>
      <c r="I32" s="110"/>
      <c r="J32" s="43"/>
    </row>
    <row r="33" spans="1:10" ht="15.6">
      <c r="A33" s="321"/>
      <c r="B33" s="342" t="s">
        <v>169</v>
      </c>
      <c r="C33" s="110"/>
      <c r="D33" s="110"/>
      <c r="E33" s="110"/>
      <c r="F33" s="138"/>
      <c r="G33" s="138"/>
      <c r="H33" s="138"/>
      <c r="I33" s="110"/>
      <c r="J33" s="43"/>
    </row>
    <row r="34" spans="1:10" ht="15.6">
      <c r="A34" s="321"/>
      <c r="B34" s="343" t="s">
        <v>170</v>
      </c>
      <c r="C34" s="344"/>
      <c r="D34" s="344"/>
      <c r="E34" s="344"/>
      <c r="F34" s="345"/>
      <c r="G34" s="345"/>
      <c r="H34" s="345"/>
      <c r="I34" s="110"/>
      <c r="J34" s="43"/>
    </row>
    <row r="35" spans="1:10" ht="15.6">
      <c r="A35" s="321"/>
      <c r="B35" s="338" t="s">
        <v>171</v>
      </c>
      <c r="C35" s="339"/>
      <c r="D35" s="339"/>
      <c r="E35" s="339"/>
      <c r="F35" s="260"/>
      <c r="G35" s="260"/>
      <c r="H35" s="260"/>
      <c r="I35" s="110"/>
      <c r="J35" s="43"/>
    </row>
    <row r="36" spans="1:10" s="42" customFormat="1" ht="15.6">
      <c r="A36" s="321"/>
      <c r="B36" s="346"/>
      <c r="C36" s="110"/>
      <c r="D36" s="110"/>
      <c r="E36" s="110"/>
      <c r="F36" s="110"/>
      <c r="G36" s="110"/>
      <c r="H36" s="110"/>
      <c r="I36" s="110"/>
      <c r="J36" s="43"/>
    </row>
    <row r="37" spans="1:10" s="42" customFormat="1" ht="15.6">
      <c r="A37" s="321"/>
      <c r="B37" s="346"/>
      <c r="C37" s="110"/>
      <c r="D37" s="110"/>
      <c r="E37" s="110"/>
      <c r="F37" s="110"/>
      <c r="G37" s="110"/>
      <c r="H37" s="110"/>
      <c r="I37" s="110"/>
      <c r="J37" s="43"/>
    </row>
    <row r="38" spans="1:10" s="42" customFormat="1" ht="15.6">
      <c r="A38" s="347">
        <v>3</v>
      </c>
      <c r="B38" s="346" t="s">
        <v>172</v>
      </c>
      <c r="C38" s="110"/>
      <c r="D38" s="110"/>
      <c r="E38" s="110"/>
      <c r="F38" s="110"/>
      <c r="G38" s="110"/>
      <c r="H38" s="110"/>
      <c r="I38" s="110"/>
      <c r="J38" s="43"/>
    </row>
    <row r="39" spans="1:10" s="42" customFormat="1" ht="15.6">
      <c r="A39" s="321"/>
      <c r="B39" s="110" t="s">
        <v>257</v>
      </c>
      <c r="C39" s="110"/>
      <c r="D39" s="110"/>
      <c r="E39" s="110"/>
      <c r="F39" s="110"/>
      <c r="G39" s="110"/>
      <c r="H39" s="110"/>
      <c r="I39" s="110"/>
      <c r="J39" s="43"/>
    </row>
    <row r="40" spans="1:10" s="42" customFormat="1" ht="30.6">
      <c r="A40" s="321"/>
      <c r="B40" s="338" t="s">
        <v>8</v>
      </c>
      <c r="C40" s="339"/>
      <c r="D40" s="339"/>
      <c r="E40" s="339"/>
      <c r="F40" s="340" t="s">
        <v>254</v>
      </c>
      <c r="G40" s="340" t="s">
        <v>165</v>
      </c>
      <c r="H40" s="340" t="s">
        <v>255</v>
      </c>
      <c r="I40" s="110"/>
      <c r="J40" s="43"/>
    </row>
    <row r="41" spans="1:10" ht="15.6">
      <c r="A41" s="321"/>
      <c r="B41" s="348" t="s">
        <v>258</v>
      </c>
      <c r="C41" s="339"/>
      <c r="D41" s="339"/>
      <c r="E41" s="339"/>
      <c r="F41" s="260"/>
      <c r="G41" s="260"/>
      <c r="H41" s="260"/>
      <c r="I41" s="110"/>
      <c r="J41" s="43"/>
    </row>
    <row r="42" spans="1:10" ht="15.6">
      <c r="A42" s="321"/>
      <c r="B42" s="343" t="s">
        <v>173</v>
      </c>
      <c r="C42" s="344"/>
      <c r="D42" s="344"/>
      <c r="E42" s="344"/>
      <c r="F42" s="345"/>
      <c r="G42" s="345"/>
      <c r="H42" s="345"/>
      <c r="I42" s="110"/>
      <c r="J42" s="43"/>
    </row>
    <row r="43" spans="1:10" ht="15.6">
      <c r="A43" s="321"/>
      <c r="B43" s="343" t="s">
        <v>259</v>
      </c>
      <c r="C43" s="344"/>
      <c r="D43" s="344"/>
      <c r="E43" s="344"/>
      <c r="F43" s="345"/>
      <c r="G43" s="345"/>
      <c r="H43" s="345"/>
      <c r="I43" s="110"/>
      <c r="J43" s="43"/>
    </row>
    <row r="44" spans="1:10" ht="15.6">
      <c r="A44" s="349"/>
      <c r="B44" s="343" t="s">
        <v>260</v>
      </c>
      <c r="C44" s="344"/>
      <c r="D44" s="344"/>
      <c r="E44" s="344"/>
      <c r="F44" s="345"/>
      <c r="G44" s="345"/>
      <c r="H44" s="345"/>
      <c r="I44" s="110"/>
      <c r="J44" s="43"/>
    </row>
    <row r="45" spans="1:10" ht="15.6">
      <c r="A45" s="349"/>
      <c r="B45" s="110" t="s">
        <v>174</v>
      </c>
      <c r="C45" s="110"/>
      <c r="D45" s="110"/>
      <c r="E45" s="110"/>
      <c r="F45" s="110"/>
      <c r="G45" s="110"/>
      <c r="H45" s="110"/>
      <c r="I45" s="110"/>
      <c r="J45" s="43"/>
    </row>
    <row r="46" spans="1:10" ht="15.6">
      <c r="A46" s="349"/>
      <c r="B46" s="110"/>
      <c r="C46" s="110"/>
      <c r="D46" s="110"/>
      <c r="E46" s="110"/>
      <c r="F46" s="110"/>
      <c r="G46" s="110"/>
      <c r="H46" s="110"/>
      <c r="I46" s="110"/>
      <c r="J46" s="43"/>
    </row>
    <row r="47" spans="1:10" ht="15.6">
      <c r="A47" s="321" t="s">
        <v>262</v>
      </c>
      <c r="B47" s="110"/>
      <c r="C47" s="110"/>
      <c r="D47" s="110"/>
      <c r="E47" s="110"/>
      <c r="F47" s="110"/>
      <c r="G47" s="110"/>
      <c r="H47" s="110"/>
      <c r="I47" s="110"/>
      <c r="J47" s="43"/>
    </row>
    <row r="48" spans="1:10" ht="15.6">
      <c r="A48" s="349"/>
      <c r="B48" s="110" t="s">
        <v>269</v>
      </c>
      <c r="C48" s="110"/>
      <c r="D48" s="110"/>
      <c r="E48" s="110"/>
      <c r="F48" s="110"/>
      <c r="G48" s="110"/>
      <c r="H48" s="110"/>
      <c r="I48" s="110"/>
      <c r="J48" s="43"/>
    </row>
    <row r="49" spans="1:10" ht="30">
      <c r="A49" s="349"/>
      <c r="B49" s="338" t="s">
        <v>8</v>
      </c>
      <c r="C49" s="350"/>
      <c r="D49" s="351" t="s">
        <v>254</v>
      </c>
      <c r="E49" s="351" t="s">
        <v>165</v>
      </c>
      <c r="F49" s="351" t="s">
        <v>255</v>
      </c>
      <c r="G49" s="110"/>
      <c r="H49" s="110"/>
      <c r="I49" s="110"/>
      <c r="J49" s="43"/>
    </row>
    <row r="50" spans="1:10" ht="15.6">
      <c r="A50" s="349"/>
      <c r="B50" s="348" t="s">
        <v>263</v>
      </c>
      <c r="C50" s="352"/>
      <c r="D50" s="353"/>
      <c r="E50" s="353"/>
      <c r="F50" s="353"/>
      <c r="G50" s="110"/>
      <c r="H50" s="110"/>
      <c r="I50" s="110"/>
      <c r="J50" s="43"/>
    </row>
    <row r="51" spans="1:10" ht="15.6">
      <c r="A51" s="349"/>
      <c r="B51" s="348" t="s">
        <v>217</v>
      </c>
      <c r="C51" s="352"/>
      <c r="D51" s="353"/>
      <c r="E51" s="353"/>
      <c r="F51" s="353"/>
      <c r="G51" s="110"/>
      <c r="H51" s="110"/>
      <c r="I51" s="110"/>
      <c r="J51" s="43"/>
    </row>
    <row r="52" spans="1:10" ht="15.6">
      <c r="A52" s="349"/>
      <c r="B52" s="348" t="s">
        <v>218</v>
      </c>
      <c r="C52" s="352"/>
      <c r="D52" s="353"/>
      <c r="E52" s="353"/>
      <c r="F52" s="353"/>
      <c r="G52" s="110"/>
      <c r="H52" s="110"/>
      <c r="I52" s="110"/>
      <c r="J52" s="43"/>
    </row>
    <row r="53" spans="1:10" ht="15.6">
      <c r="A53" s="349"/>
      <c r="B53" s="348" t="s">
        <v>219</v>
      </c>
      <c r="C53" s="352"/>
      <c r="D53" s="353"/>
      <c r="E53" s="353"/>
      <c r="F53" s="353"/>
      <c r="G53" s="110"/>
      <c r="H53" s="110"/>
      <c r="I53" s="110"/>
      <c r="J53" s="43"/>
    </row>
    <row r="54" spans="1:10" ht="16.2" thickBot="1">
      <c r="A54" s="349"/>
      <c r="B54" s="354" t="s">
        <v>40</v>
      </c>
      <c r="C54" s="355"/>
      <c r="D54" s="356"/>
      <c r="E54" s="356"/>
      <c r="F54" s="356"/>
      <c r="G54" s="110"/>
      <c r="H54" s="110"/>
      <c r="I54" s="110"/>
      <c r="J54" s="43"/>
    </row>
    <row r="55" spans="1:10" ht="16.2" thickTop="1">
      <c r="A55" s="321"/>
      <c r="B55" s="110"/>
      <c r="C55" s="110"/>
      <c r="D55" s="110"/>
      <c r="E55" s="110"/>
      <c r="F55" s="110"/>
      <c r="G55" s="110"/>
      <c r="H55" s="110"/>
      <c r="I55" s="110"/>
      <c r="J55" s="43"/>
    </row>
    <row r="56" spans="1:10" ht="15.6">
      <c r="A56" s="357" t="s">
        <v>175</v>
      </c>
      <c r="B56" s="85"/>
      <c r="C56" s="85"/>
      <c r="D56" s="85"/>
      <c r="E56" s="85"/>
      <c r="F56" s="85"/>
      <c r="G56" s="85"/>
      <c r="H56" s="85"/>
      <c r="I56" s="85"/>
    </row>
    <row r="57" spans="1:10" ht="15.6">
      <c r="A57" s="85"/>
      <c r="B57" s="85" t="s">
        <v>176</v>
      </c>
      <c r="C57" s="85"/>
      <c r="D57" s="85"/>
      <c r="E57" s="85"/>
      <c r="F57" s="85"/>
      <c r="G57" s="85"/>
      <c r="H57" s="85"/>
      <c r="I57" s="85"/>
    </row>
    <row r="58" spans="1:10" ht="15.6">
      <c r="A58" s="85"/>
      <c r="B58" s="474" t="s">
        <v>177</v>
      </c>
      <c r="C58" s="476" t="s">
        <v>178</v>
      </c>
      <c r="D58" s="477" t="s">
        <v>179</v>
      </c>
      <c r="E58" s="478"/>
      <c r="F58" s="479"/>
      <c r="G58" s="85"/>
      <c r="H58" s="85"/>
      <c r="I58" s="85"/>
    </row>
    <row r="59" spans="1:10" ht="17.399999999999999" customHeight="1">
      <c r="A59" s="85"/>
      <c r="B59" s="475"/>
      <c r="C59" s="476"/>
      <c r="D59" s="358" t="s">
        <v>180</v>
      </c>
      <c r="E59" s="358" t="s">
        <v>181</v>
      </c>
      <c r="F59" s="358" t="s">
        <v>256</v>
      </c>
      <c r="G59" s="85"/>
      <c r="H59" s="85"/>
      <c r="I59" s="85"/>
    </row>
    <row r="60" spans="1:10" ht="15.6">
      <c r="A60" s="85"/>
      <c r="B60" s="359"/>
      <c r="C60" s="359"/>
      <c r="D60" s="359" t="s">
        <v>143</v>
      </c>
      <c r="E60" s="359" t="s">
        <v>146</v>
      </c>
      <c r="F60" s="359" t="s">
        <v>182</v>
      </c>
      <c r="G60" s="85"/>
      <c r="H60" s="85"/>
      <c r="I60" s="85"/>
    </row>
    <row r="61" spans="1:10" ht="15.6">
      <c r="A61" s="85"/>
      <c r="B61" s="360"/>
      <c r="C61" s="361"/>
      <c r="D61" s="362"/>
      <c r="E61" s="362"/>
      <c r="F61" s="362"/>
      <c r="G61" s="85"/>
      <c r="H61" s="85"/>
      <c r="I61" s="85"/>
    </row>
    <row r="62" spans="1:10" ht="15.6">
      <c r="A62" s="85"/>
      <c r="B62" s="360"/>
      <c r="C62" s="361"/>
      <c r="D62" s="360"/>
      <c r="E62" s="360"/>
      <c r="F62" s="360"/>
      <c r="G62" s="85"/>
      <c r="H62" s="85"/>
      <c r="I62" s="85"/>
    </row>
    <row r="63" spans="1:10" ht="15.6">
      <c r="A63" s="85"/>
      <c r="B63" s="363"/>
      <c r="C63" s="364"/>
      <c r="D63" s="363"/>
      <c r="E63" s="363"/>
      <c r="F63" s="363"/>
      <c r="G63" s="85"/>
      <c r="H63" s="85"/>
      <c r="I63" s="85"/>
    </row>
    <row r="64" spans="1:10" ht="16.2" thickBot="1">
      <c r="A64" s="85"/>
      <c r="B64" s="482" t="s">
        <v>183</v>
      </c>
      <c r="C64" s="483"/>
      <c r="D64" s="365">
        <f>SUM(D61:D63)</f>
        <v>0</v>
      </c>
      <c r="E64" s="365">
        <f>SUM(E61:E63)</f>
        <v>0</v>
      </c>
      <c r="F64" s="365">
        <f>SUM(F61:F63)</f>
        <v>0</v>
      </c>
      <c r="G64" s="85"/>
      <c r="H64" s="85"/>
      <c r="I64" s="85"/>
    </row>
    <row r="65" spans="1:9" ht="16.2" thickTop="1">
      <c r="A65" s="85"/>
      <c r="B65" s="85"/>
      <c r="C65" s="85"/>
      <c r="D65" s="85"/>
      <c r="E65" s="85"/>
      <c r="F65" s="85"/>
      <c r="G65" s="85"/>
      <c r="H65" s="85"/>
      <c r="I65" s="85"/>
    </row>
    <row r="66" spans="1:9" ht="15.6">
      <c r="A66" s="357" t="s">
        <v>184</v>
      </c>
      <c r="B66" s="85"/>
      <c r="C66" s="85"/>
      <c r="D66" s="85"/>
      <c r="E66" s="85"/>
      <c r="F66" s="85"/>
      <c r="G66" s="85"/>
      <c r="H66" s="85"/>
      <c r="I66" s="85"/>
    </row>
    <row r="67" spans="1:9" ht="15.6">
      <c r="A67" s="357"/>
      <c r="B67" s="85" t="s">
        <v>185</v>
      </c>
      <c r="C67" s="85"/>
      <c r="D67" s="85"/>
      <c r="E67" s="85"/>
      <c r="F67" s="85"/>
      <c r="G67" s="85"/>
      <c r="H67" s="85"/>
      <c r="I67" s="85"/>
    </row>
    <row r="68" spans="1:9" s="46" customFormat="1" ht="20.25" customHeight="1">
      <c r="A68" s="366"/>
      <c r="B68" s="474" t="s">
        <v>93</v>
      </c>
      <c r="C68" s="484" t="s">
        <v>186</v>
      </c>
      <c r="D68" s="485"/>
      <c r="E68" s="486"/>
      <c r="F68" s="484" t="s">
        <v>187</v>
      </c>
      <c r="G68" s="485"/>
      <c r="H68" s="486"/>
      <c r="I68" s="474" t="s">
        <v>274</v>
      </c>
    </row>
    <row r="69" spans="1:9" s="46" customFormat="1" ht="30">
      <c r="A69" s="366"/>
      <c r="B69" s="475"/>
      <c r="C69" s="358" t="s">
        <v>270</v>
      </c>
      <c r="D69" s="358" t="s">
        <v>271</v>
      </c>
      <c r="E69" s="358" t="s">
        <v>188</v>
      </c>
      <c r="F69" s="358" t="s">
        <v>272</v>
      </c>
      <c r="G69" s="358" t="s">
        <v>189</v>
      </c>
      <c r="H69" s="358" t="s">
        <v>190</v>
      </c>
      <c r="I69" s="475"/>
    </row>
    <row r="70" spans="1:9" ht="15.6">
      <c r="A70" s="85"/>
      <c r="B70" s="367"/>
      <c r="C70" s="367" t="s">
        <v>143</v>
      </c>
      <c r="D70" s="367" t="s">
        <v>146</v>
      </c>
      <c r="E70" s="367" t="s">
        <v>191</v>
      </c>
      <c r="F70" s="367" t="s">
        <v>192</v>
      </c>
      <c r="G70" s="367" t="s">
        <v>193</v>
      </c>
      <c r="H70" s="367" t="s">
        <v>194</v>
      </c>
      <c r="I70" s="367" t="s">
        <v>195</v>
      </c>
    </row>
    <row r="71" spans="1:9" ht="15.6">
      <c r="A71" s="85"/>
      <c r="B71" s="368"/>
      <c r="C71" s="368"/>
      <c r="D71" s="368"/>
      <c r="E71" s="368"/>
      <c r="F71" s="368"/>
      <c r="G71" s="368"/>
      <c r="H71" s="368"/>
      <c r="I71" s="368"/>
    </row>
    <row r="72" spans="1:9" ht="15.6">
      <c r="A72" s="85"/>
      <c r="B72" s="368"/>
      <c r="C72" s="368"/>
      <c r="D72" s="368"/>
      <c r="E72" s="368"/>
      <c r="F72" s="368"/>
      <c r="G72" s="368"/>
      <c r="H72" s="368"/>
      <c r="I72" s="368"/>
    </row>
    <row r="73" spans="1:9" ht="16.2" thickBot="1">
      <c r="A73" s="85"/>
      <c r="B73" s="369" t="s">
        <v>183</v>
      </c>
      <c r="C73" s="370"/>
      <c r="D73" s="370"/>
      <c r="E73" s="370"/>
      <c r="F73" s="370"/>
      <c r="G73" s="370"/>
      <c r="H73" s="370"/>
      <c r="I73" s="370"/>
    </row>
    <row r="74" spans="1:9" ht="16.2" thickTop="1">
      <c r="A74" s="85"/>
      <c r="B74" s="85"/>
      <c r="C74" s="85"/>
      <c r="D74" s="85"/>
      <c r="E74" s="85"/>
      <c r="F74" s="85"/>
      <c r="G74" s="85"/>
      <c r="H74" s="85"/>
      <c r="I74" s="85"/>
    </row>
    <row r="75" spans="1:9" ht="15.6">
      <c r="A75" s="357" t="s">
        <v>264</v>
      </c>
      <c r="B75" s="85"/>
      <c r="C75" s="85"/>
      <c r="D75" s="85"/>
      <c r="E75" s="85"/>
      <c r="F75" s="85"/>
      <c r="G75" s="85"/>
      <c r="H75" s="85"/>
      <c r="I75" s="85"/>
    </row>
    <row r="76" spans="1:9" s="46" customFormat="1" ht="30">
      <c r="A76" s="366"/>
      <c r="B76" s="358" t="s">
        <v>196</v>
      </c>
      <c r="C76" s="358" t="s">
        <v>265</v>
      </c>
      <c r="D76" s="358" t="s">
        <v>266</v>
      </c>
      <c r="E76" s="358" t="s">
        <v>197</v>
      </c>
      <c r="F76" s="358" t="s">
        <v>198</v>
      </c>
      <c r="G76" s="358" t="s">
        <v>199</v>
      </c>
      <c r="H76" s="358" t="s">
        <v>200</v>
      </c>
      <c r="I76" s="358" t="s">
        <v>275</v>
      </c>
    </row>
    <row r="77" spans="1:9" ht="15.6">
      <c r="A77" s="85"/>
      <c r="B77" s="371"/>
      <c r="C77" s="371"/>
      <c r="D77" s="371"/>
      <c r="E77" s="372" t="s">
        <v>143</v>
      </c>
      <c r="F77" s="372" t="s">
        <v>146</v>
      </c>
      <c r="G77" s="372" t="s">
        <v>201</v>
      </c>
      <c r="H77" s="372" t="s">
        <v>202</v>
      </c>
      <c r="I77" s="371"/>
    </row>
    <row r="78" spans="1:9" ht="15.6">
      <c r="A78" s="85"/>
      <c r="B78" s="360"/>
      <c r="C78" s="360"/>
      <c r="D78" s="360"/>
      <c r="E78" s="360"/>
      <c r="F78" s="360"/>
      <c r="G78" s="360"/>
      <c r="H78" s="360"/>
      <c r="I78" s="360"/>
    </row>
    <row r="79" spans="1:9" ht="15.6">
      <c r="A79" s="85"/>
      <c r="B79" s="373"/>
      <c r="C79" s="373"/>
      <c r="D79" s="373"/>
      <c r="E79" s="373"/>
      <c r="F79" s="373"/>
      <c r="G79" s="373"/>
      <c r="H79" s="373"/>
      <c r="I79" s="373"/>
    </row>
    <row r="80" spans="1:9" ht="16.2" thickBot="1">
      <c r="A80" s="85"/>
      <c r="B80" s="482" t="s">
        <v>183</v>
      </c>
      <c r="C80" s="483"/>
      <c r="D80" s="374"/>
      <c r="E80" s="374"/>
      <c r="F80" s="374"/>
      <c r="G80" s="374"/>
      <c r="H80" s="374"/>
      <c r="I80" s="374"/>
    </row>
    <row r="81" spans="1:10" ht="16.2" thickTop="1">
      <c r="A81" s="85"/>
      <c r="B81" s="85"/>
      <c r="C81" s="85"/>
      <c r="D81" s="85"/>
      <c r="E81" s="85"/>
      <c r="F81" s="85"/>
      <c r="G81" s="85"/>
      <c r="H81" s="85"/>
      <c r="I81" s="85"/>
    </row>
    <row r="82" spans="1:10" ht="15.6">
      <c r="A82" s="357" t="s">
        <v>203</v>
      </c>
      <c r="B82" s="85"/>
      <c r="C82" s="85"/>
      <c r="D82" s="85"/>
      <c r="E82" s="85"/>
      <c r="F82" s="85"/>
      <c r="G82" s="85"/>
      <c r="H82" s="85"/>
      <c r="I82" s="85"/>
    </row>
    <row r="83" spans="1:10" s="47" customFormat="1" ht="15">
      <c r="A83" s="481" t="s">
        <v>196</v>
      </c>
      <c r="B83" s="487" t="s">
        <v>204</v>
      </c>
      <c r="C83" s="487" t="s">
        <v>267</v>
      </c>
      <c r="D83" s="487" t="s">
        <v>277</v>
      </c>
      <c r="E83" s="490" t="s">
        <v>205</v>
      </c>
      <c r="F83" s="491"/>
      <c r="G83" s="491"/>
      <c r="H83" s="492"/>
      <c r="I83" s="481" t="s">
        <v>278</v>
      </c>
    </row>
    <row r="84" spans="1:10" s="47" customFormat="1" ht="40.950000000000003" customHeight="1">
      <c r="A84" s="481"/>
      <c r="B84" s="488"/>
      <c r="C84" s="488"/>
      <c r="D84" s="489"/>
      <c r="E84" s="375" t="s">
        <v>206</v>
      </c>
      <c r="F84" s="375" t="s">
        <v>52</v>
      </c>
      <c r="G84" s="375" t="s">
        <v>53</v>
      </c>
      <c r="H84" s="375" t="s">
        <v>273</v>
      </c>
      <c r="I84" s="481"/>
    </row>
    <row r="85" spans="1:10" s="47" customFormat="1" ht="15">
      <c r="A85" s="481"/>
      <c r="B85" s="489"/>
      <c r="C85" s="489"/>
      <c r="D85" s="375" t="s">
        <v>207</v>
      </c>
      <c r="E85" s="375" t="s">
        <v>207</v>
      </c>
      <c r="F85" s="375" t="s">
        <v>207</v>
      </c>
      <c r="G85" s="375" t="s">
        <v>207</v>
      </c>
      <c r="H85" s="375" t="s">
        <v>207</v>
      </c>
      <c r="I85" s="375" t="s">
        <v>207</v>
      </c>
    </row>
    <row r="86" spans="1:10" ht="15.6">
      <c r="A86" s="376">
        <v>1</v>
      </c>
      <c r="B86" s="377" t="s">
        <v>268</v>
      </c>
      <c r="C86" s="377"/>
      <c r="D86" s="378"/>
      <c r="E86" s="378"/>
      <c r="F86" s="378"/>
      <c r="G86" s="378"/>
      <c r="H86" s="378"/>
      <c r="I86" s="378"/>
    </row>
    <row r="87" spans="1:10" ht="15.6">
      <c r="A87" s="379">
        <v>2</v>
      </c>
      <c r="B87" s="380" t="s">
        <v>261</v>
      </c>
      <c r="C87" s="380"/>
      <c r="D87" s="381"/>
      <c r="E87" s="381"/>
      <c r="F87" s="382"/>
      <c r="G87" s="381"/>
      <c r="H87" s="381"/>
      <c r="I87" s="381"/>
    </row>
    <row r="88" spans="1:10" ht="15.6">
      <c r="A88" s="383">
        <v>3</v>
      </c>
      <c r="B88" s="384" t="s">
        <v>208</v>
      </c>
      <c r="C88" s="384"/>
      <c r="D88" s="385"/>
      <c r="E88" s="385"/>
      <c r="F88" s="386"/>
      <c r="G88" s="385"/>
      <c r="H88" s="385"/>
      <c r="I88" s="385"/>
    </row>
    <row r="89" spans="1:10" ht="15.6">
      <c r="A89" s="387"/>
      <c r="B89" s="387"/>
      <c r="C89" s="388" t="s">
        <v>209</v>
      </c>
      <c r="D89" s="389"/>
      <c r="E89" s="389"/>
      <c r="F89" s="389"/>
      <c r="G89" s="389"/>
      <c r="H89" s="389"/>
      <c r="I89" s="389"/>
    </row>
    <row r="90" spans="1:10" ht="15.6">
      <c r="A90" s="85"/>
      <c r="B90" s="390"/>
      <c r="C90" s="390"/>
      <c r="D90" s="390"/>
      <c r="E90" s="390"/>
      <c r="F90" s="390"/>
      <c r="G90" s="390"/>
      <c r="H90" s="390"/>
      <c r="I90" s="390"/>
      <c r="J90" s="50"/>
    </row>
    <row r="91" spans="1:10" ht="15.6">
      <c r="A91" s="357" t="s">
        <v>279</v>
      </c>
      <c r="B91" s="85"/>
      <c r="C91" s="85"/>
      <c r="D91" s="85"/>
      <c r="E91" s="85"/>
      <c r="F91" s="85"/>
      <c r="G91" s="85"/>
      <c r="H91" s="85"/>
      <c r="I91" s="85"/>
    </row>
    <row r="92" spans="1:10" ht="15.6">
      <c r="A92" s="85"/>
      <c r="B92" s="85" t="s">
        <v>210</v>
      </c>
      <c r="C92" s="85"/>
      <c r="D92" s="85"/>
      <c r="E92" s="85"/>
      <c r="F92" s="85"/>
      <c r="G92" s="85"/>
      <c r="H92" s="85"/>
      <c r="I92" s="85"/>
    </row>
    <row r="93" spans="1:10" ht="15.6">
      <c r="A93" s="85"/>
      <c r="B93" s="85"/>
      <c r="C93" s="85"/>
      <c r="D93" s="85"/>
      <c r="E93" s="85"/>
      <c r="F93" s="85"/>
      <c r="G93" s="85"/>
      <c r="H93" s="85"/>
      <c r="I93" s="85"/>
    </row>
    <row r="94" spans="1:10" ht="15.6">
      <c r="A94" s="357" t="s">
        <v>211</v>
      </c>
      <c r="B94" s="85"/>
      <c r="C94" s="85"/>
      <c r="D94" s="85"/>
      <c r="E94" s="85"/>
      <c r="F94" s="85"/>
      <c r="G94" s="85"/>
      <c r="H94" s="85"/>
      <c r="I94" s="85"/>
    </row>
    <row r="95" spans="1:10" ht="15.6">
      <c r="A95" s="85"/>
      <c r="B95" s="85" t="s">
        <v>282</v>
      </c>
      <c r="C95" s="85"/>
      <c r="D95" s="85"/>
      <c r="E95" s="85"/>
      <c r="F95" s="85"/>
      <c r="G95" s="85"/>
      <c r="H95" s="85"/>
      <c r="I95" s="85"/>
    </row>
    <row r="96" spans="1:10" ht="15.6">
      <c r="A96" s="85"/>
      <c r="B96" s="85"/>
      <c r="C96" s="85"/>
      <c r="D96" s="85"/>
      <c r="E96" s="85"/>
      <c r="F96" s="85"/>
      <c r="G96" s="85"/>
      <c r="H96" s="85"/>
      <c r="I96" s="85"/>
    </row>
    <row r="97" spans="1:9" ht="15.6">
      <c r="A97" s="85"/>
      <c r="B97" s="85"/>
      <c r="C97" s="85"/>
      <c r="D97" s="85"/>
      <c r="E97" s="85"/>
      <c r="F97" s="85"/>
      <c r="G97" s="85"/>
      <c r="H97" s="85"/>
      <c r="I97" s="85"/>
    </row>
    <row r="98" spans="1:9" ht="15.6">
      <c r="A98" s="85"/>
      <c r="B98" s="85"/>
      <c r="C98" s="85"/>
      <c r="D98" s="85"/>
      <c r="E98" s="85"/>
      <c r="F98" s="85"/>
      <c r="G98" s="85"/>
      <c r="H98" s="85"/>
      <c r="I98" s="85"/>
    </row>
    <row r="99" spans="1:9" ht="15.6">
      <c r="A99" s="109" t="s">
        <v>42</v>
      </c>
      <c r="B99" s="110"/>
      <c r="C99" s="85"/>
      <c r="D99" s="109"/>
      <c r="E99" s="109" t="s">
        <v>42</v>
      </c>
      <c r="F99" s="109"/>
      <c r="G99" s="85"/>
      <c r="H99" s="85"/>
      <c r="I99" s="109" t="s">
        <v>42</v>
      </c>
    </row>
    <row r="100" spans="1:9" ht="15.6">
      <c r="A100" s="109" t="s">
        <v>43</v>
      </c>
      <c r="B100" s="110"/>
      <c r="C100" s="85"/>
      <c r="D100" s="109"/>
      <c r="E100" s="109" t="s">
        <v>44</v>
      </c>
      <c r="F100" s="109"/>
      <c r="G100" s="85"/>
      <c r="H100" s="85"/>
      <c r="I100" s="109" t="s">
        <v>45</v>
      </c>
    </row>
    <row r="101" spans="1:9" ht="15.6">
      <c r="A101" s="109" t="s">
        <v>46</v>
      </c>
      <c r="B101" s="110"/>
      <c r="C101" s="85"/>
      <c r="D101" s="109"/>
      <c r="E101" s="109" t="s">
        <v>46</v>
      </c>
      <c r="F101" s="109"/>
      <c r="G101" s="85"/>
      <c r="H101" s="85"/>
      <c r="I101" s="109" t="s">
        <v>46</v>
      </c>
    </row>
    <row r="102" spans="1:9" ht="15.6">
      <c r="A102" s="109" t="s">
        <v>47</v>
      </c>
      <c r="B102" s="110"/>
      <c r="C102" s="85"/>
      <c r="D102" s="109"/>
      <c r="E102" s="109" t="s">
        <v>47</v>
      </c>
      <c r="F102" s="109"/>
      <c r="G102" s="85"/>
      <c r="H102" s="85"/>
      <c r="I102" s="109" t="s">
        <v>47</v>
      </c>
    </row>
    <row r="103" spans="1:9">
      <c r="A103" s="51"/>
      <c r="B103" s="42"/>
      <c r="C103" s="51"/>
      <c r="D103" s="51"/>
      <c r="E103" s="51"/>
      <c r="F103" s="51"/>
      <c r="G103" s="51"/>
    </row>
  </sheetData>
  <mergeCells count="20">
    <mergeCell ref="A83:A85"/>
    <mergeCell ref="B83:B85"/>
    <mergeCell ref="C83:C85"/>
    <mergeCell ref="D83:D84"/>
    <mergeCell ref="E83:H83"/>
    <mergeCell ref="I83:I84"/>
    <mergeCell ref="B64:C64"/>
    <mergeCell ref="B68:B69"/>
    <mergeCell ref="C68:E68"/>
    <mergeCell ref="F68:H68"/>
    <mergeCell ref="I68:I69"/>
    <mergeCell ref="B80:C80"/>
    <mergeCell ref="B58:B59"/>
    <mergeCell ref="C58:C59"/>
    <mergeCell ref="D58:F58"/>
    <mergeCell ref="A1:I1"/>
    <mergeCell ref="A2:I2"/>
    <mergeCell ref="A3:I3"/>
    <mergeCell ref="A4:I4"/>
    <mergeCell ref="A5:I5"/>
  </mergeCells>
  <printOptions horizontalCentered="1"/>
  <pageMargins left="0.95" right="0.2" top="0.5" bottom="0.5" header="0.3" footer="0.3"/>
  <pageSetup paperSize="9" scale="75" fitToHeight="2" orientation="portrait" r:id="rId1"/>
  <rowBreaks count="1" manualBreakCount="1">
    <brk id="55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view="pageBreakPreview" zoomScaleSheetLayoutView="100" zoomScalePageLayoutView="85" workbookViewId="0">
      <selection activeCell="A5" sqref="A5:P5"/>
    </sheetView>
  </sheetViews>
  <sheetFormatPr defaultColWidth="9.109375" defaultRowHeight="17.399999999999999"/>
  <cols>
    <col min="1" max="1" width="8.33203125" style="82" customWidth="1"/>
    <col min="2" max="2" width="8.109375" style="82" customWidth="1"/>
    <col min="3" max="3" width="26" style="82" customWidth="1"/>
    <col min="4" max="4" width="10.6640625" style="82" customWidth="1"/>
    <col min="5" max="5" width="9.109375" style="82" customWidth="1"/>
    <col min="6" max="6" width="11.88671875" style="82" customWidth="1"/>
    <col min="7" max="7" width="10.109375" style="82" customWidth="1"/>
    <col min="8" max="8" width="10.6640625" style="82" customWidth="1"/>
    <col min="9" max="9" width="7" style="82" customWidth="1"/>
    <col min="10" max="10" width="13.5546875" style="82" customWidth="1"/>
    <col min="11" max="11" width="7.33203125" style="82" customWidth="1"/>
    <col min="12" max="12" width="6.33203125" style="82" customWidth="1"/>
    <col min="13" max="13" width="9.5546875" style="82" customWidth="1"/>
    <col min="14" max="14" width="9.88671875" style="82" customWidth="1"/>
    <col min="15" max="15" width="11.5546875" style="82" customWidth="1"/>
    <col min="16" max="16" width="18" style="82" customWidth="1"/>
    <col min="17" max="17" width="27.109375" style="82" customWidth="1"/>
    <col min="18" max="16384" width="9.109375" style="82"/>
  </cols>
  <sheetData>
    <row r="1" spans="1:17">
      <c r="C1" s="83"/>
      <c r="D1" s="83"/>
      <c r="E1" s="83"/>
      <c r="F1" s="83"/>
      <c r="G1" s="83"/>
      <c r="H1" s="84"/>
      <c r="I1" s="83"/>
      <c r="J1" s="83"/>
      <c r="K1" s="83"/>
      <c r="L1" s="83"/>
      <c r="M1" s="83"/>
      <c r="N1" s="83"/>
      <c r="O1" s="83"/>
      <c r="P1" s="83"/>
      <c r="Q1" s="83"/>
    </row>
    <row r="2" spans="1:17">
      <c r="A2" s="493" t="s">
        <v>296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83"/>
    </row>
    <row r="3" spans="1:17">
      <c r="A3" s="493" t="s">
        <v>297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83"/>
    </row>
    <row r="4" spans="1:17">
      <c r="A4" s="493" t="s">
        <v>298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83"/>
    </row>
    <row r="5" spans="1:17">
      <c r="A5" s="494" t="s">
        <v>352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84"/>
    </row>
    <row r="6" spans="1:17">
      <c r="A6" s="82" t="s">
        <v>299</v>
      </c>
      <c r="K6" s="86"/>
    </row>
    <row r="8" spans="1:17">
      <c r="A8" s="93"/>
      <c r="B8" s="93"/>
      <c r="C8" s="93"/>
      <c r="D8" s="94"/>
      <c r="E8" s="93"/>
      <c r="F8" s="503" t="s">
        <v>300</v>
      </c>
      <c r="G8" s="505"/>
      <c r="H8" s="503" t="s">
        <v>301</v>
      </c>
      <c r="I8" s="504"/>
      <c r="J8" s="505"/>
      <c r="K8" s="503" t="s">
        <v>302</v>
      </c>
      <c r="L8" s="504"/>
      <c r="M8" s="504"/>
      <c r="N8" s="504"/>
      <c r="O8" s="505"/>
      <c r="P8" s="495" t="s">
        <v>303</v>
      </c>
    </row>
    <row r="9" spans="1:17" s="87" customFormat="1" ht="33.6">
      <c r="A9" s="94"/>
      <c r="B9" s="95" t="s">
        <v>196</v>
      </c>
      <c r="C9" s="96" t="s">
        <v>304</v>
      </c>
      <c r="D9" s="96" t="s">
        <v>305</v>
      </c>
      <c r="E9" s="96" t="s">
        <v>306</v>
      </c>
      <c r="F9" s="96" t="s">
        <v>307</v>
      </c>
      <c r="G9" s="96" t="s">
        <v>308</v>
      </c>
      <c r="H9" s="96" t="s">
        <v>309</v>
      </c>
      <c r="I9" s="96" t="s">
        <v>310</v>
      </c>
      <c r="J9" s="96" t="s">
        <v>311</v>
      </c>
      <c r="K9" s="96" t="s">
        <v>312</v>
      </c>
      <c r="L9" s="96" t="s">
        <v>313</v>
      </c>
      <c r="M9" s="96" t="s">
        <v>314</v>
      </c>
      <c r="N9" s="96" t="s">
        <v>315</v>
      </c>
      <c r="O9" s="96" t="s">
        <v>316</v>
      </c>
      <c r="P9" s="495"/>
    </row>
    <row r="10" spans="1:17" s="87" customFormat="1">
      <c r="A10" s="94"/>
      <c r="B10" s="97">
        <v>1</v>
      </c>
      <c r="C10" s="98">
        <v>2</v>
      </c>
      <c r="D10" s="97">
        <v>3</v>
      </c>
      <c r="E10" s="98">
        <v>4</v>
      </c>
      <c r="F10" s="97">
        <v>5</v>
      </c>
      <c r="G10" s="98">
        <v>6</v>
      </c>
      <c r="H10" s="97">
        <v>7</v>
      </c>
      <c r="I10" s="98">
        <v>8</v>
      </c>
      <c r="J10" s="97">
        <v>9</v>
      </c>
      <c r="K10" s="98">
        <v>10</v>
      </c>
      <c r="L10" s="97">
        <v>11</v>
      </c>
      <c r="M10" s="98">
        <v>12</v>
      </c>
      <c r="N10" s="97">
        <v>13</v>
      </c>
      <c r="O10" s="98">
        <v>14</v>
      </c>
      <c r="P10" s="97">
        <v>15</v>
      </c>
    </row>
    <row r="11" spans="1:17">
      <c r="A11" s="496" t="s">
        <v>317</v>
      </c>
      <c r="B11" s="99"/>
      <c r="C11" s="100" t="s">
        <v>317</v>
      </c>
      <c r="D11" s="100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00"/>
    </row>
    <row r="12" spans="1:17">
      <c r="A12" s="497"/>
      <c r="B12" s="101">
        <v>1</v>
      </c>
      <c r="C12" s="93" t="s">
        <v>318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7">
      <c r="A13" s="497"/>
      <c r="B13" s="102">
        <v>1.1000000000000001</v>
      </c>
      <c r="C13" s="103" t="s">
        <v>319</v>
      </c>
      <c r="D13" s="103"/>
      <c r="E13" s="103"/>
      <c r="F13" s="103"/>
      <c r="G13" s="103"/>
      <c r="H13" s="93"/>
      <c r="I13" s="93"/>
      <c r="J13" s="93"/>
      <c r="K13" s="93"/>
      <c r="L13" s="93"/>
      <c r="M13" s="93"/>
      <c r="N13" s="93"/>
      <c r="O13" s="93"/>
      <c r="P13" s="93"/>
    </row>
    <row r="14" spans="1:17">
      <c r="A14" s="497"/>
      <c r="B14" s="102">
        <v>1.1000000000000001</v>
      </c>
      <c r="C14" s="103" t="s">
        <v>320</v>
      </c>
      <c r="D14" s="103"/>
      <c r="E14" s="103"/>
      <c r="F14" s="103"/>
      <c r="G14" s="103"/>
      <c r="H14" s="93"/>
      <c r="I14" s="93"/>
      <c r="J14" s="93"/>
      <c r="K14" s="93"/>
      <c r="L14" s="93"/>
      <c r="M14" s="93"/>
      <c r="N14" s="93"/>
      <c r="O14" s="93"/>
      <c r="P14" s="93"/>
    </row>
    <row r="15" spans="1:17">
      <c r="A15" s="497"/>
      <c r="B15" s="102">
        <v>1.1000000000000001</v>
      </c>
      <c r="C15" s="103" t="s">
        <v>321</v>
      </c>
      <c r="D15" s="103"/>
      <c r="E15" s="103"/>
      <c r="F15" s="103"/>
      <c r="G15" s="103"/>
      <c r="H15" s="93"/>
      <c r="I15" s="93"/>
      <c r="J15" s="93"/>
      <c r="K15" s="93"/>
      <c r="L15" s="93"/>
      <c r="M15" s="93"/>
      <c r="N15" s="93"/>
      <c r="O15" s="93"/>
      <c r="P15" s="93"/>
    </row>
    <row r="16" spans="1:17">
      <c r="A16" s="497"/>
      <c r="B16" s="102"/>
      <c r="C16" s="103"/>
      <c r="D16" s="103"/>
      <c r="E16" s="103"/>
      <c r="F16" s="103"/>
      <c r="G16" s="103"/>
      <c r="H16" s="93"/>
      <c r="I16" s="93"/>
      <c r="J16" s="93"/>
      <c r="K16" s="93"/>
      <c r="L16" s="93"/>
      <c r="M16" s="93"/>
      <c r="N16" s="93"/>
      <c r="O16" s="93"/>
      <c r="P16" s="93"/>
    </row>
    <row r="17" spans="1:16">
      <c r="A17" s="497"/>
      <c r="B17" s="102"/>
      <c r="C17" s="103" t="s">
        <v>322</v>
      </c>
      <c r="D17" s="103"/>
      <c r="E17" s="103"/>
      <c r="F17" s="103"/>
      <c r="G17" s="103"/>
      <c r="H17" s="93"/>
      <c r="I17" s="93"/>
      <c r="J17" s="93"/>
      <c r="K17" s="93"/>
      <c r="L17" s="93"/>
      <c r="M17" s="93"/>
      <c r="N17" s="93"/>
      <c r="O17" s="93"/>
      <c r="P17" s="93"/>
    </row>
    <row r="18" spans="1:16">
      <c r="A18" s="498"/>
      <c r="B18" s="102"/>
      <c r="C18" s="103"/>
      <c r="D18" s="103"/>
      <c r="E18" s="103"/>
      <c r="F18" s="103"/>
      <c r="G18" s="103"/>
      <c r="H18" s="93"/>
      <c r="I18" s="93"/>
      <c r="J18" s="93"/>
      <c r="K18" s="93"/>
      <c r="L18" s="93"/>
      <c r="M18" s="93"/>
      <c r="N18" s="93"/>
      <c r="O18" s="93"/>
      <c r="P18" s="93"/>
    </row>
    <row r="19" spans="1:16">
      <c r="A19" s="499" t="s">
        <v>323</v>
      </c>
      <c r="B19" s="93"/>
      <c r="C19" s="100" t="s">
        <v>323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</row>
    <row r="20" spans="1:16">
      <c r="A20" s="500"/>
      <c r="B20" s="101">
        <v>1</v>
      </c>
      <c r="C20" s="93" t="s">
        <v>318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</row>
    <row r="21" spans="1:16">
      <c r="A21" s="500"/>
      <c r="B21" s="102">
        <v>1.1000000000000001</v>
      </c>
      <c r="C21" s="103" t="s">
        <v>319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</row>
    <row r="22" spans="1:16">
      <c r="A22" s="500"/>
      <c r="B22" s="102">
        <v>1.1000000000000001</v>
      </c>
      <c r="C22" s="103" t="s">
        <v>320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</row>
    <row r="23" spans="1:16">
      <c r="A23" s="500"/>
      <c r="B23" s="102">
        <v>1.1000000000000001</v>
      </c>
      <c r="C23" s="103" t="s">
        <v>321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</row>
    <row r="24" spans="1:16">
      <c r="A24" s="500"/>
      <c r="B24" s="102"/>
      <c r="C24" s="10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6">
      <c r="A25" s="501"/>
      <c r="B25" s="102"/>
      <c r="C25" s="103" t="s">
        <v>322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</row>
    <row r="26" spans="1:16">
      <c r="A26" s="104"/>
      <c r="B26" s="93" t="s">
        <v>324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</row>
    <row r="27" spans="1:16">
      <c r="A27" s="105"/>
      <c r="B27" s="105"/>
      <c r="C27" s="105"/>
      <c r="D27" s="105"/>
      <c r="E27" s="105"/>
      <c r="F27" s="105"/>
      <c r="G27" s="105"/>
      <c r="H27" s="105"/>
      <c r="I27" s="104"/>
      <c r="J27" s="104"/>
      <c r="K27" s="104"/>
      <c r="L27" s="104"/>
      <c r="M27" s="104"/>
      <c r="N27" s="104"/>
      <c r="O27" s="104"/>
      <c r="P27" s="104"/>
    </row>
    <row r="29" spans="1:16">
      <c r="C29" s="88" t="s">
        <v>325</v>
      </c>
      <c r="D29" s="88"/>
      <c r="O29" s="89" t="s">
        <v>325</v>
      </c>
    </row>
    <row r="30" spans="1:16">
      <c r="C30" s="82" t="s">
        <v>326</v>
      </c>
      <c r="O30" s="84" t="s">
        <v>45</v>
      </c>
    </row>
    <row r="31" spans="1:16">
      <c r="C31" s="82" t="s">
        <v>327</v>
      </c>
      <c r="O31" s="84" t="s">
        <v>327</v>
      </c>
    </row>
    <row r="32" spans="1:16">
      <c r="O32" s="84"/>
    </row>
    <row r="33" spans="1:16" ht="19.2">
      <c r="A33" s="391" t="s">
        <v>295</v>
      </c>
      <c r="O33" s="84"/>
    </row>
    <row r="34" spans="1:16" ht="37.799999999999997" customHeight="1">
      <c r="A34" s="502" t="s">
        <v>328</v>
      </c>
      <c r="B34" s="502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</row>
    <row r="35" spans="1:16">
      <c r="O35" s="84"/>
    </row>
    <row r="36" spans="1:16" s="90" customFormat="1" ht="22.8">
      <c r="A36" s="392" t="s">
        <v>350</v>
      </c>
    </row>
    <row r="37" spans="1:16" s="90" customFormat="1" ht="22.8">
      <c r="A37" s="91">
        <v>1</v>
      </c>
      <c r="B37" s="90" t="s">
        <v>351</v>
      </c>
    </row>
    <row r="38" spans="1:16" s="90" customFormat="1" ht="22.8">
      <c r="A38" s="91">
        <v>2</v>
      </c>
      <c r="B38" s="90" t="s">
        <v>329</v>
      </c>
    </row>
    <row r="39" spans="1:16" s="90" customFormat="1" ht="22.8">
      <c r="A39" s="91">
        <v>3</v>
      </c>
      <c r="B39" s="90" t="s">
        <v>330</v>
      </c>
    </row>
    <row r="40" spans="1:16" s="90" customFormat="1" ht="22.8">
      <c r="A40" s="91">
        <v>4</v>
      </c>
      <c r="B40" s="90" t="s">
        <v>331</v>
      </c>
    </row>
    <row r="41" spans="1:16" s="90" customFormat="1" ht="22.8">
      <c r="A41" s="91">
        <v>5</v>
      </c>
      <c r="B41" s="90" t="s">
        <v>332</v>
      </c>
    </row>
    <row r="42" spans="1:16" s="90" customFormat="1" ht="22.8">
      <c r="A42" s="91">
        <v>6</v>
      </c>
      <c r="B42" s="90" t="s">
        <v>333</v>
      </c>
    </row>
    <row r="43" spans="1:16" s="90" customFormat="1" ht="22.8">
      <c r="A43" s="91">
        <v>7</v>
      </c>
      <c r="B43" s="90" t="s">
        <v>334</v>
      </c>
    </row>
    <row r="44" spans="1:16">
      <c r="A44" s="92"/>
    </row>
  </sheetData>
  <mergeCells count="11">
    <mergeCell ref="A11:A18"/>
    <mergeCell ref="A19:A25"/>
    <mergeCell ref="A34:P34"/>
    <mergeCell ref="H8:J8"/>
    <mergeCell ref="K8:O8"/>
    <mergeCell ref="F8:G8"/>
    <mergeCell ref="A2:P2"/>
    <mergeCell ref="A3:P3"/>
    <mergeCell ref="A4:P4"/>
    <mergeCell ref="A5:P5"/>
    <mergeCell ref="P8:P9"/>
  </mergeCells>
  <pageMargins left="0.45" right="0.45" top="1" bottom="0.25" header="0.3" footer="0.3"/>
  <pageSetup paperSize="9" scale="77" fitToHeight="0" orientation="landscape" r:id="rId1"/>
  <rowBreaks count="1" manualBreakCount="1">
    <brk id="3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231</vt:lpstr>
      <vt:lpstr>231क</vt:lpstr>
      <vt:lpstr>231ख</vt:lpstr>
      <vt:lpstr>231ग</vt:lpstr>
      <vt:lpstr>231घ</vt:lpstr>
      <vt:lpstr>231ङ</vt:lpstr>
      <vt:lpstr>231च</vt:lpstr>
      <vt:lpstr>231छ</vt:lpstr>
      <vt:lpstr>232</vt:lpstr>
      <vt:lpstr>'231'!Print_Area</vt:lpstr>
      <vt:lpstr>'231क'!Print_Area</vt:lpstr>
      <vt:lpstr>'231ख'!Print_Area</vt:lpstr>
      <vt:lpstr>'231ग'!Print_Area</vt:lpstr>
      <vt:lpstr>'231घ'!Print_Area</vt:lpstr>
      <vt:lpstr>'231ङ'!Print_Area</vt:lpstr>
      <vt:lpstr>'231च'!Print_Area</vt:lpstr>
      <vt:lpstr>'231छ'!Print_Area</vt:lpstr>
      <vt:lpstr>'232'!Print_Area</vt:lpstr>
      <vt:lpstr>बज्ञ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Amrit Shrestha</dc:creator>
  <cp:lastModifiedBy>Dilli Adhikari</cp:lastModifiedBy>
  <cp:lastPrinted>2023-01-01T06:59:19Z</cp:lastPrinted>
  <dcterms:created xsi:type="dcterms:W3CDTF">2018-12-02T05:53:24Z</dcterms:created>
  <dcterms:modified xsi:type="dcterms:W3CDTF">2023-01-01T07:00:43Z</dcterms:modified>
</cp:coreProperties>
</file>