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56" tabRatio="779" activeTab="3"/>
  </bookViews>
  <sheets>
    <sheet name="270" sheetId="1" r:id="rId1"/>
    <sheet name="270-1" sheetId="2" r:id="rId2"/>
    <sheet name="270-2" sheetId="3" r:id="rId3"/>
    <sheet name="270-3" sheetId="8" r:id="rId4"/>
    <sheet name="270-4" sheetId="18" r:id="rId5"/>
    <sheet name="270-5" sheetId="9" r:id="rId6"/>
    <sheet name="270-6" sheetId="10" r:id="rId7"/>
    <sheet name="270-7" sheetId="21" r:id="rId8"/>
  </sheets>
  <externalReferences>
    <externalReference r:id="rId9"/>
    <externalReference r:id="rId10"/>
  </externalReferences>
  <definedNames>
    <definedName name="AREP">'[1]2977'!$A$1:$E$32</definedName>
    <definedName name="BPEP">'[1]3185'!$A$1:$E$100</definedName>
    <definedName name="HEP">'[1]2560'!$A$1:$E$29</definedName>
    <definedName name="MMTT">'[1]3008'!$A$1:$E$14</definedName>
    <definedName name="Monthwisesummary">'[2]Projection Summary'!$A$64:$I$117</definedName>
    <definedName name="NISP">'[1]3009'!$A$1:$E$26</definedName>
    <definedName name="_xlnm.Print_Area" localSheetId="0">'270'!$A$1:$I$35</definedName>
    <definedName name="_xlnm.Print_Area" localSheetId="1">'270-1'!$A$1:$K$65</definedName>
    <definedName name="_xlnm.Print_Area" localSheetId="2">'270-2'!$A$1:$K$64</definedName>
    <definedName name="_xlnm.Print_Area" localSheetId="5">'270-5'!$A$1:$J$59</definedName>
    <definedName name="_xlnm.Print_Area" localSheetId="6">'270-6'!$B$1:$AM$32</definedName>
    <definedName name="_xlnm.Print_Area" localSheetId="7">'270-7'!$A$1:$K$80</definedName>
    <definedName name="_xlnm.Print_Titles" localSheetId="7">'270-7'!$5:$7</definedName>
    <definedName name="RMDP">'[1]3293'!$A$1:$E$61</definedName>
    <definedName name="RWSS">'[1]2912'!$A$1:$E$17</definedName>
    <definedName name="source">'[2]Projection Summary'!$A$64:$I$117</definedName>
    <definedName name="sourcewise">'[2]Projection Summary'!$A$2:$I$55</definedName>
    <definedName name="summary">'[2]Projection Summary'!$A$2:$I$55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E19"/>
  <c r="E20"/>
  <c r="E22" l="1"/>
  <c r="E21"/>
  <c r="E17" l="1"/>
  <c r="E18" l="1"/>
</calcChain>
</file>

<file path=xl/sharedStrings.xml><?xml version="1.0" encoding="utf-8"?>
<sst xmlns="http://schemas.openxmlformats.org/spreadsheetml/2006/main" count="639" uniqueCount="291">
  <si>
    <t>संलग्न वित्तीय विवरणहरू</t>
  </si>
  <si>
    <t>बिवरण</t>
  </si>
  <si>
    <t xml:space="preserve"> टिप्पणी नं</t>
  </si>
  <si>
    <t>चालु आ.ब.को कारोबार</t>
  </si>
  <si>
    <t>गत आ.ब. को कारोबार</t>
  </si>
  <si>
    <t>जम्मा</t>
  </si>
  <si>
    <t>३ =१+२</t>
  </si>
  <si>
    <t>६ =४+५</t>
  </si>
  <si>
    <t>अनुदान</t>
  </si>
  <si>
    <t>३२१४७ - ४९</t>
  </si>
  <si>
    <t>आन्तरिक ऋण लगानी फिर्ता प्राप्ति</t>
  </si>
  <si>
    <t>वैदेशिक ऋण लगानी फिर्ता प्राप्ति</t>
  </si>
  <si>
    <t xml:space="preserve">क) </t>
  </si>
  <si>
    <t>भुक्तानी</t>
  </si>
  <si>
    <t>चालु खर्च</t>
  </si>
  <si>
    <t>पारिश्रमिक / सुबिधा खर्च</t>
  </si>
  <si>
    <t>व्याज, सेवा शुल्क तथा बैंक कमिशन</t>
  </si>
  <si>
    <t>सहायता खर्च</t>
  </si>
  <si>
    <t>अनुदान खर्च</t>
  </si>
  <si>
    <t>सामाजिक सुरक्षा खर्च</t>
  </si>
  <si>
    <t>अन्य</t>
  </si>
  <si>
    <t>भवन तथा संरचना</t>
  </si>
  <si>
    <t>सवारी साधन तथा मेशीनरी औजार</t>
  </si>
  <si>
    <t>३११३० - ४०</t>
  </si>
  <si>
    <t>अन्य पुँजीगत खर्च</t>
  </si>
  <si>
    <t>सार्वजनिक निर्माण</t>
  </si>
  <si>
    <t>पुँजीगत खर्च</t>
  </si>
  <si>
    <t>३२१४१ -४३</t>
  </si>
  <si>
    <t xml:space="preserve">ख) </t>
  </si>
  <si>
    <t>ग)</t>
  </si>
  <si>
    <t xml:space="preserve">घ) </t>
  </si>
  <si>
    <t>ङ</t>
  </si>
  <si>
    <t xml:space="preserve">यस आ.ब.को नगद तथा बैंक मौज्दात (बचत /(कमी)) ( ङ = ग+घ) </t>
  </si>
  <si>
    <t xml:space="preserve">च) </t>
  </si>
  <si>
    <t>.....................</t>
  </si>
  <si>
    <t>नामः</t>
  </si>
  <si>
    <t>पदः</t>
  </si>
  <si>
    <t>मितिः</t>
  </si>
  <si>
    <t>विवरण</t>
  </si>
  <si>
    <t>चालु आ.व.</t>
  </si>
  <si>
    <t>गत आ.व.</t>
  </si>
  <si>
    <t>अन्य राजस्व</t>
  </si>
  <si>
    <t>नगद</t>
  </si>
  <si>
    <t>पुँजीगत सुधार खर्च</t>
  </si>
  <si>
    <t>जग्गा प्राप्ति</t>
  </si>
  <si>
    <t>अन्य प्राप्ति</t>
  </si>
  <si>
    <t>लगानी तथा वित्तीय प्राप्ति</t>
  </si>
  <si>
    <t>आन्तरिक ऋण प्राप्ति</t>
  </si>
  <si>
    <t>प्राप्ति</t>
  </si>
  <si>
    <t>स्थिर सम्पत्ति प्राप्ति खर्च</t>
  </si>
  <si>
    <t>प्राकृतिक सम्पत्ति खर्च</t>
  </si>
  <si>
    <t>अपृष्य सम्पत्ति प्राप्ति खर्च (Intangible)</t>
  </si>
  <si>
    <t>मालसमान तथा सेवाको उपभोग खर्च</t>
  </si>
  <si>
    <t>आर्थिक वर्ष ................</t>
  </si>
  <si>
    <t>क्र.स./आर्थिक सङ्केत</t>
  </si>
  <si>
    <t>कर राजस्व</t>
  </si>
  <si>
    <t>वैदेशिक ऋण प्राप्ति</t>
  </si>
  <si>
    <t>कुल जम्मा प्राप्ति</t>
  </si>
  <si>
    <t>वित्तीय ब्यवस्था</t>
  </si>
  <si>
    <t>कुल जम्मा भुक्तानी</t>
  </si>
  <si>
    <t>गत आ.व.को नगद तथा बैंक मौज्दात</t>
  </si>
  <si>
    <t>प्राप्ति र भुक्तानीको वार्षिक प्रतिवेदन (बजेट निकाय)</t>
  </si>
  <si>
    <t>तयार गर्नेको सहीः</t>
  </si>
  <si>
    <t>क्र.सं.</t>
  </si>
  <si>
    <t>प्रदेश राजस्व 
तथा अनुदान खाता</t>
  </si>
  <si>
    <t>स्थानीय सञ्चित 
कोष</t>
  </si>
  <si>
    <t>चालु आ.ब.</t>
  </si>
  <si>
    <t>गत आ.ब.</t>
  </si>
  <si>
    <t xml:space="preserve">जम्मा </t>
  </si>
  <si>
    <t>बजेट तुलनात्मक विवरण (बजेट निकाय)</t>
  </si>
  <si>
    <t>बेरूजु , निकासा फिर्ता र अनुदान फिर्ता</t>
  </si>
  <si>
    <t>सेयर बिक्री तथा विनिवेश</t>
  </si>
  <si>
    <t>३२१५६ - ५९</t>
  </si>
  <si>
    <t>३३१४१ - ४४</t>
  </si>
  <si>
    <t>आन्तरिक ऋण लगानी</t>
  </si>
  <si>
    <t>आन्तरिक सेयर लगानी</t>
  </si>
  <si>
    <t>३२१५१ -५२</t>
  </si>
  <si>
    <t>बाह्य ऋण लगानी</t>
  </si>
  <si>
    <t>बाह्य  सेयर लगानी</t>
  </si>
  <si>
    <t>बचत /कमी ( ग = क-ख )</t>
  </si>
  <si>
    <t>प्राप्ति र भुक्तानीको वार्षिक प्रतिवेदन (गैरबजेट निकाय)</t>
  </si>
  <si>
    <t xml:space="preserve"> १.१. राजस्व</t>
  </si>
  <si>
    <t>क. कर</t>
  </si>
  <si>
    <t>ख. अन्य राजस्व</t>
  </si>
  <si>
    <t xml:space="preserve">१.२. अनुदान </t>
  </si>
  <si>
    <t>२.१.  ऋण लगानी फिर्ता</t>
  </si>
  <si>
    <t>क.   आन्तरिक ऋण लगानी फिर्ता</t>
  </si>
  <si>
    <t>ख.   वैदेशिक ऋण लगानी फिर्ता</t>
  </si>
  <si>
    <t>२.२. शेयर विक्री</t>
  </si>
  <si>
    <t xml:space="preserve">क.   आन्तरिक शेयर बिक्री </t>
  </si>
  <si>
    <t>ख.   वैदेशिक शेयर बिक्री</t>
  </si>
  <si>
    <t>५.२. विनियोजन ऐनद्वारा भएको खर्च</t>
  </si>
  <si>
    <t xml:space="preserve">क. चालु खर्च </t>
  </si>
  <si>
    <t>ख. पूँजीगत खर्च</t>
  </si>
  <si>
    <t>सुरु बजेट/अनुमान</t>
  </si>
  <si>
    <t>अन्तिम कायम बजेट/अनुमान</t>
  </si>
  <si>
    <t>३३१४५-४७</t>
  </si>
  <si>
    <t xml:space="preserve">     अनुदान</t>
  </si>
  <si>
    <t xml:space="preserve">     पारिश्रमिक/सुविधा</t>
  </si>
  <si>
    <t xml:space="preserve">     मालसामान तथा सेवाको उपयोग</t>
  </si>
  <si>
    <t xml:space="preserve">     ब्याज, सेवा शुल्क तथा बैंक कमिशन</t>
  </si>
  <si>
    <t xml:space="preserve">     सहायता</t>
  </si>
  <si>
    <t xml:space="preserve">     सामाजिक सुरक्षा</t>
  </si>
  <si>
    <t xml:space="preserve">     अन्य खर्च</t>
  </si>
  <si>
    <t>पूँजीगत खर्च</t>
  </si>
  <si>
    <t xml:space="preserve">   पूँजीगत खर्च</t>
  </si>
  <si>
    <t xml:space="preserve">  सार्वजनिक संस्थानमा ऋण लगानी</t>
  </si>
  <si>
    <t xml:space="preserve">  अन्य संस्थामा ऋण लगानी</t>
  </si>
  <si>
    <t xml:space="preserve">  संस्थानमा शेयर लगानी</t>
  </si>
  <si>
    <t xml:space="preserve">  ऋण लगानी फिर्ता</t>
  </si>
  <si>
    <t xml:space="preserve">  ऋणपत्र मार्फत प्राप्त ऋण साँवा भुक्तानी </t>
  </si>
  <si>
    <t xml:space="preserve">  चालु खर्च</t>
  </si>
  <si>
    <t>महालेखा परीक्षकको सहीः</t>
  </si>
  <si>
    <t>01 सामान्य सार्वजनिक सेवा</t>
  </si>
  <si>
    <t>01.1 कार्यकारी र विधायिकाको निकाय, वित्तिय र वैदेशिक मामिला</t>
  </si>
  <si>
    <t>01.2 बाह्रय आर्थिक सहायता</t>
  </si>
  <si>
    <t>01.3 सामान्य सेवा</t>
  </si>
  <si>
    <t>01.4 सामान्य आधारभूत  सेवा</t>
  </si>
  <si>
    <t>01.5 सामान्य अनुसन्धान तथा विकास सेवा</t>
  </si>
  <si>
    <t>01.6 अन्य सामान्य सेवा</t>
  </si>
  <si>
    <t>01.7 सार्वजनिक ऋण कारोवार</t>
  </si>
  <si>
    <t>01.8 विभिन्न तहका सरकारहरु बीच हुने सामान्य प्रकृतिको हस्तान्तरण</t>
  </si>
  <si>
    <t>02 रक्षा</t>
  </si>
  <si>
    <t>02.1 सैनिक सुरक्षा</t>
  </si>
  <si>
    <t>2.2 नागरिक सुरक्षा</t>
  </si>
  <si>
    <t>02.5 रक्षा - अन्यत्र वर्गिकृत नभएको</t>
  </si>
  <si>
    <t>03 सार्वजनिक शान्ति सुरक्षा</t>
  </si>
  <si>
    <t>03.1 प्रहरी सेवा</t>
  </si>
  <si>
    <t>03.2 अग्नी नियन्त्रण सेवा</t>
  </si>
  <si>
    <t>03.3 न्यायालय</t>
  </si>
  <si>
    <t>03.4 कारागर</t>
  </si>
  <si>
    <t>03.5 सार्वजनिक शान्ति सुरक्षा</t>
  </si>
  <si>
    <t>03.6 सार्वजनिक शान्ति सुरक्षा - अन्यत्र वर्गिकृत नभएको</t>
  </si>
  <si>
    <t>04 आर्थिक मामिला</t>
  </si>
  <si>
    <t>04.1 सामान्य आर्थिक, व्यापारिक र श्रम</t>
  </si>
  <si>
    <t>04.2 कृषि, वन , मत्स्यपालन तथा शिकार</t>
  </si>
  <si>
    <t>04.3 इन्धन तथा उर्जा</t>
  </si>
  <si>
    <t>04.4 खानी , उत्पादन तथा निर्माण</t>
  </si>
  <si>
    <t>04.5 यातायात</t>
  </si>
  <si>
    <t>04.6 संचार</t>
  </si>
  <si>
    <t>04.7 अन्य उद्योगहरु</t>
  </si>
  <si>
    <t>04.8 अनुसन्धान तथा विकास - आर्थिक मामिला</t>
  </si>
  <si>
    <t>04.9 आर्थिक मामीला - अन्यत्र वर्गिकृत नभएको</t>
  </si>
  <si>
    <t>05 वातावरण संरक्षण</t>
  </si>
  <si>
    <t>05.2 ढल व्यवस्थापन</t>
  </si>
  <si>
    <t>05.4 जैविक विविधता र भू-संरक्षण</t>
  </si>
  <si>
    <t>05.5 अनुसन्धान तथा विकास पर्यावरण संरक्षण</t>
  </si>
  <si>
    <t>05.6 वातावरण संरक्षण - अन्यत्र वर्गिकृत नभएको</t>
  </si>
  <si>
    <t>06 आवास तथा सामुदायिक सुविधा</t>
  </si>
  <si>
    <t>06.1 आवास विकास</t>
  </si>
  <si>
    <t>06.2 सामुदायिक विकास</t>
  </si>
  <si>
    <t>06.3 खानेपानी</t>
  </si>
  <si>
    <t>06.6 आवास तथा सामुदायिक सुविधा - अन्यत्र उल्लेख नभएको</t>
  </si>
  <si>
    <t>07 स्वास्थ्य</t>
  </si>
  <si>
    <t>07.1 औषधी उत्पादन,उपकरण तथा औजार</t>
  </si>
  <si>
    <t>07.2 वहिरंङ्ग सेवा</t>
  </si>
  <si>
    <t>07.3 अस्पताल सेवा</t>
  </si>
  <si>
    <t>07.4 सार्वजनिक स्वास्थ्य सेवा</t>
  </si>
  <si>
    <t>07.5 अनुसन्धान सेवा</t>
  </si>
  <si>
    <t>07.6 स्वास्थ्य - अन्यत्र वर्गिकृत नभएको</t>
  </si>
  <si>
    <t>08 मनोरंजन,संस्कृति तथा धर्म</t>
  </si>
  <si>
    <t>08.1 मनोरंजनात्मक र खेलकुद सेवाहरु</t>
  </si>
  <si>
    <t>08.2 सांस्कृतिक सेवा</t>
  </si>
  <si>
    <t>08.3 प्रसारण तथा प्रकाशन सेवा</t>
  </si>
  <si>
    <t>08.5 अनुसन्धान तथा विकास ,संस्कृतिक र धार्मिक</t>
  </si>
  <si>
    <t>09 शिक्षा</t>
  </si>
  <si>
    <t>09.1 पूर्व प्राथमिक र  प्राथमिक शिक्षा</t>
  </si>
  <si>
    <t>09.5 तहमा वर्गिकृत नहुने शिक्षा (अनौपचारिक शिक्षा)</t>
  </si>
  <si>
    <t>09.6 शिक्षाको लागि सहायक सेवाहरु</t>
  </si>
  <si>
    <t>09.7 शिक्षा अनुसन्धान विकास</t>
  </si>
  <si>
    <t>09.8 शिक्षा अन्यत्र वर्गिकृत नभएको</t>
  </si>
  <si>
    <t>10 सामाजिक सुरक्षा</t>
  </si>
  <si>
    <t>10.5 बेरोजगार</t>
  </si>
  <si>
    <t>10.7 सामाजिक असमावेशी</t>
  </si>
  <si>
    <t>10.8 सामाजिक सुरक्षा - अनुसन्धान तथा विकास</t>
  </si>
  <si>
    <t>10.9 सामाजिक सुरक्षा - अन्यत्र वर्गिकृत नभएको</t>
  </si>
  <si>
    <t>प्रदेश सरकार</t>
  </si>
  <si>
    <t>स्थानीय तह</t>
  </si>
  <si>
    <t>३=१+२</t>
  </si>
  <si>
    <t>६=४+५</t>
  </si>
  <si>
    <t>५=३+४</t>
  </si>
  <si>
    <t>८=६+७</t>
  </si>
  <si>
    <t>६=१+२+३+४+५</t>
  </si>
  <si>
    <t>१२=७+८+९+१०+११</t>
  </si>
  <si>
    <t xml:space="preserve">  अन्य संस्थाहरुबाट ऋण प्राप्ति (घटाउने)</t>
  </si>
  <si>
    <t>खर्च (१०+११)</t>
  </si>
  <si>
    <t>बजेट वचत(-)न्यून (+) (१-९)</t>
  </si>
  <si>
    <t xml:space="preserve">  वित्तीय व्यवस्था (१४+१९+२२-२५)</t>
  </si>
  <si>
    <t>आन्तरिक वित्तीय सम्पत्ति (१५+१६+१७-१८)</t>
  </si>
  <si>
    <t>बाह्य वित्तीय सम्पत्ती  (२०+२१)</t>
  </si>
  <si>
    <t>आन्तरिक दायित्व (२३+२४)</t>
  </si>
  <si>
    <t>बाह्य वित्तीय दायित्व (२७+२८)</t>
  </si>
  <si>
    <t>बजेट वचत(-)न्यून (+) (१२-१३)</t>
  </si>
  <si>
    <t>सेवा/क्रियाकलाप</t>
  </si>
  <si>
    <t>सेवा तथा कार्यक्रमगत खर्चको एकिकृत विवरण</t>
  </si>
  <si>
    <t>ग. वितीय खर्च</t>
  </si>
  <si>
    <t>क. वित्तीय खर्च</t>
  </si>
  <si>
    <t xml:space="preserve">५.  भुक्तानी </t>
  </si>
  <si>
    <t>२.४ आन्तरिक ऋण</t>
  </si>
  <si>
    <t xml:space="preserve">क. बहुपक्षीय </t>
  </si>
  <si>
    <t>ख. द्विपक्षीय</t>
  </si>
  <si>
    <t>ग. अन्य</t>
  </si>
  <si>
    <t xml:space="preserve">क. राष्ट्रिय बचतपत्र </t>
  </si>
  <si>
    <t>ख. नागरिक बचतपत्र</t>
  </si>
  <si>
    <t>ग. विकास ऋणपत्र</t>
  </si>
  <si>
    <t>ङ. विशेष ऋणपत्र</t>
  </si>
  <si>
    <t>च. व्याजमा आधारित ट्रेजरी विल</t>
  </si>
  <si>
    <t>छ. बट्टामा आधारित ट्रेजरी विल</t>
  </si>
  <si>
    <t>ज. अन्य</t>
  </si>
  <si>
    <t>तेस्रो पक्ष भुक्तानी  (सोझै भुक्तानी)</t>
  </si>
  <si>
    <t xml:space="preserve">६. विनिमयदर वा अन्य  समायोजन </t>
  </si>
  <si>
    <t>७. यस वर्षको जम्मा भुक्तानी (५+६)</t>
  </si>
  <si>
    <t>१०. आर्थिक वर्षको अन्त्यको मौज्दात (८+९)</t>
  </si>
  <si>
    <t>टिप्पणी नं.</t>
  </si>
  <si>
    <t>८. लेखा नीति तथा टिप्पणीहरू</t>
  </si>
  <si>
    <t>९. अनुसूचीहरु</t>
  </si>
  <si>
    <t>विनिमय नाफा/घाटा तथा अन्य समायोजन</t>
  </si>
  <si>
    <t>…………………... सरकार</t>
  </si>
  <si>
    <t>…………………. मन्त्रालय/सचिवालय/आयोग</t>
  </si>
  <si>
    <t>…………………………..</t>
  </si>
  <si>
    <t>………………... सरकारको/मन्त्रालय/आयोग/सचिवालयको</t>
  </si>
  <si>
    <t>वित्तीय विवरण/एकीकृत वित्तीय विवरण</t>
  </si>
  <si>
    <t>रकम रू ……...मा "………..."</t>
  </si>
  <si>
    <t>धौरौटी, आकस्मिक कोष लगायतका अन्य कोषको मौज्दातको थप/घट (+/-)</t>
  </si>
  <si>
    <t>प्रमुखको सहीः</t>
  </si>
  <si>
    <t>छ</t>
  </si>
  <si>
    <t>ज</t>
  </si>
  <si>
    <t>आ.व. अन्तको बाँकी नगद तथा बैंक मौज्दात ( ज= ङ+च+छ)</t>
  </si>
  <si>
    <t xml:space="preserve">   कर</t>
  </si>
  <si>
    <t xml:space="preserve">   अन्य राजस्व</t>
  </si>
  <si>
    <t xml:space="preserve">   विविध प्राप्ति</t>
  </si>
  <si>
    <t>राजस्व शिर्षक</t>
  </si>
  <si>
    <t>स्थानीय सरकारबाट संकलन</t>
  </si>
  <si>
    <t>थप विवरण टिप्तणी नं. .... मा उलेख गरिएको छ।</t>
  </si>
  <si>
    <t>................सञ्चित कोषमा दाखिला हुने राजस्व (२-६)</t>
  </si>
  <si>
    <t>५.१. संचित कोष माथि व्ययभार हुने रकमबाट खर्च*</t>
  </si>
  <si>
    <t>यो विवरण महालेखा नियन्त्रक कार्यालय, प्रदेश लेखा नियन्त्रक कार्यालय र स्थानीय तहले मात्र तयार गर्नुपर्ने ।</t>
  </si>
  <si>
    <t>९. आर्थिक वर्षको सुरूवातको मौज्दात</t>
  </si>
  <si>
    <t>८. यस अवधिको कोषमा भएको थप धट (+/-) (४-७)</t>
  </si>
  <si>
    <t>धौरौटी, लगायतका अन्य कोषको मौज्दातको थप/घट (+/-)</t>
  </si>
  <si>
    <t>ग. अन्तरसरकारी वितीय हस्तान्तरण</t>
  </si>
  <si>
    <t>संघीय/प्रदेश/स्थानीय विभाज्य कोषको वार्षिक विवरण</t>
  </si>
  <si>
    <t>बाँडफाँड भएको रकम</t>
  </si>
  <si>
    <t>बाँडफाँड हुन बाँकी रकम</t>
  </si>
  <si>
    <t>शिर्षक</t>
  </si>
  <si>
    <t>संकलन रकम</t>
  </si>
  <si>
    <t>संघीय सरकार</t>
  </si>
  <si>
    <t>प्रमाणित गर्नेको सही</t>
  </si>
  <si>
    <t>बजेट निकाय</t>
  </si>
  <si>
    <t>गैरबजेट निकाय</t>
  </si>
  <si>
    <t>दोहोरो गणना रकम</t>
  </si>
  <si>
    <t>……सरकार/मन्त्रालय/सचिवालय/आयोगको प्राप्ति र भुक्तानीको एकिकृत वार्षिक प्रतिवेदन (बजेट र गैरबजेट निकाय)</t>
  </si>
  <si>
    <t>घ)</t>
  </si>
  <si>
    <t>ङ)</t>
  </si>
  <si>
    <t>छ)</t>
  </si>
  <si>
    <t>ज)</t>
  </si>
  <si>
    <t>*स्थानीय तहले उल्लेख गर्नु नपर्ने ।</t>
  </si>
  <si>
    <t>थप विवरण टिप्तणी नं. .... मा उल्लेख गरिएको छ ।</t>
  </si>
  <si>
    <t>*यो विवरण महालेखा नियन्त्रक कार्यालय, प्रदेश लेखा नियन्त्रक कार्यालय र स्थानीय तहले मात्र तयार गर्नुपर्ने ।</t>
  </si>
  <si>
    <t>४=१‌+२-३</t>
  </si>
  <si>
    <t>आर्थिक वर्ष:…....</t>
  </si>
  <si>
    <t>* मन्त्रालय/केन्द्रीय निकायले तयार गर्ने प्रतिवेदनमा मात्र उल्लेख गर्ने ।</t>
  </si>
  <si>
    <t xml:space="preserve">संघ / प्रदेश / स्थानीय तह </t>
  </si>
  <si>
    <t>संघीय/प्रदेश/स्थानीय संचित कोषको वार्षिक आर्थिक विवरण</t>
  </si>
  <si>
    <t>राजस्व, अनुदान र अन्य प्राप्ति</t>
  </si>
  <si>
    <t>निकासा प्राप्ति*</t>
  </si>
  <si>
    <t>राजस्व, अनुदान, अन्य प्राप्ति र वित्तीय प्राप्ति रकम संचितकोष दाखिला*</t>
  </si>
  <si>
    <t>नोटः गैरबजेट निकायलाई प्रदान गरिएको अनुदान रकम दोहोरो गणना नहुनेगरी प्राप्ति र भुक्तानीमा घटाइएको छ ।</t>
  </si>
  <si>
    <t>यथार्थ प्राप्ति /भुक्तानी</t>
  </si>
  <si>
    <t xml:space="preserve">राजस्व, अनुदान र अन्य प्राप्ति (७+८)  </t>
  </si>
  <si>
    <t>राजस्व र अन्य प्राप्ति (३+४+५)</t>
  </si>
  <si>
    <t>१.  राजस्व, अनुदान र अन्य प्राप्ति</t>
  </si>
  <si>
    <t xml:space="preserve">१.३.  बेरूजु तथा अन्य प्राप्ति </t>
  </si>
  <si>
    <t>२.  वित्तीय व्यवस्थाबाट प्राप्ति</t>
  </si>
  <si>
    <t>२.३. वैदेशिक ऋण प्राप्ति</t>
  </si>
  <si>
    <t>४.  यस वर्षको खुद प्राप्ति (१+२+३)</t>
  </si>
  <si>
    <t>आन्तरिक ऋणको साँवा भुक्तानी</t>
  </si>
  <si>
    <t>बाह्य ऋणको साँवा भुक्तानी</t>
  </si>
  <si>
    <t xml:space="preserve">  वैदेशिक ऋणको प्राप्ति (घटाउने) </t>
  </si>
  <si>
    <t xml:space="preserve">  वैदेशिक ऋण साँवा भुक्तानी </t>
  </si>
  <si>
    <t xml:space="preserve">  वैदेशिक ऋण लगानी</t>
  </si>
  <si>
    <t xml:space="preserve">  वैदेशिक शेयर लगानी</t>
  </si>
  <si>
    <t>अन्य तहका सरकालाई राजस्व बाँडफाँड गरिएको राजस्व</t>
  </si>
  <si>
    <t>क. द्विपक्षिय वैदेशिक अनुदान</t>
  </si>
  <si>
    <t>ख. बहुपक्षिय वैदेशिक अनुदान</t>
  </si>
  <si>
    <t>घ. वैदेशिक रोजगार बचतपत्र</t>
  </si>
  <si>
    <t>चालु आ.व.को कारोबार</t>
  </si>
  <si>
    <t>गत आ.व. को कारोबार</t>
  </si>
  <si>
    <t>पेस गर्नेको सहीः</t>
  </si>
  <si>
    <r>
      <rPr>
        <b/>
        <sz val="12"/>
        <color theme="1"/>
        <rFont val="Utsaah"/>
        <family val="2"/>
      </rPr>
      <t xml:space="preserve">नोट : </t>
    </r>
    <r>
      <rPr>
        <sz val="12"/>
        <color theme="1"/>
        <rFont val="Utsaah"/>
        <family val="2"/>
      </rPr>
      <t xml:space="preserve">
यो विवरण नेपाल सार्वजनिक लेखामानमा आधारित रहेर तयार गरिएको वित्तीय विवरण हो । यसको प्रयोग संघ, प्रदेश र स्थानीय तहले तयार गर्नु पर्दछ ।  यसमा उल्लेख भएका विवरण विस्तृतिकरण गर्न आवश्यकता अनुसार टिप्पणी उल्लेख गर्नु पर्दछ । साथै विवरण प्रस्तुत गर्ने निकायले लेखा नीति अनिवार्य रुपमा पेश गर्नु पर्नेछ । टिप्पणी र लेखा नीति वित्तीय विवरणको अभिन्न अंग हुन् । लेखा नीति र लेखा टिप्पणी उल्लेख गर्दा स्वीकृत सार्वजनिक लेखामान बमोजिम अनिवार्य रुपमा उल्लेख गर्नु विवरणहरुको अनिवार्य रुपमा खुलासा गर्नु पर्दछ । वित्तीय विवरणमा उल्लेख गरिएका शिर्षक/उपशिर्षकलाई निकायको आवश्यकता र विवरण प्रस्तुतिलाई थप प्रभावकारी बनाउन आवश्यकता अनुसार संक्षेपिकरण र विस्तृतिकरण गर्न सकिनेछ । टिप्पणीलाई अझ थप विस्तृतिकरण गर्न आवश्यकता अनुसार अनुसूचीहरु राख्न सकिने छ । </t>
    </r>
  </si>
  <si>
    <t>मिति :………..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</si>
</sst>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00439]0"/>
    <numFmt numFmtId="165" formatCode="[$-4000439]0.0"/>
    <numFmt numFmtId="166" formatCode="[$-4000439]0.#"/>
    <numFmt numFmtId="167" formatCode="[$-4000439]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tsaah"/>
      <family val="2"/>
    </font>
    <font>
      <b/>
      <sz val="11"/>
      <color theme="1"/>
      <name val="Utsaah"/>
      <family val="2"/>
    </font>
    <font>
      <b/>
      <sz val="11"/>
      <name val="Utsaah"/>
      <family val="2"/>
    </font>
    <font>
      <sz val="11"/>
      <name val="Utsaah"/>
      <family val="2"/>
    </font>
    <font>
      <sz val="11"/>
      <color theme="1"/>
      <name val="Laila"/>
    </font>
    <font>
      <sz val="11"/>
      <name val="Kalimati"/>
      <charset val="1"/>
    </font>
    <font>
      <sz val="12"/>
      <color theme="1"/>
      <name val="Calibri"/>
      <family val="2"/>
      <scheme val="minor"/>
    </font>
    <font>
      <b/>
      <u/>
      <sz val="12"/>
      <name val="Kalimati"/>
      <charset val="1"/>
    </font>
    <font>
      <sz val="10"/>
      <name val="Kalimati"/>
      <charset val="1"/>
    </font>
    <font>
      <sz val="9"/>
      <name val="Kalimati"/>
      <charset val="1"/>
    </font>
    <font>
      <sz val="10.5"/>
      <color theme="1"/>
      <name val="Laila"/>
    </font>
    <font>
      <b/>
      <sz val="12"/>
      <color theme="1"/>
      <name val="Utsaah"/>
      <family val="2"/>
    </font>
    <font>
      <sz val="10"/>
      <color theme="1"/>
      <name val="Kalimati"/>
      <charset val="1"/>
    </font>
    <font>
      <sz val="11"/>
      <color theme="1"/>
      <name val="Kalimati"/>
      <charset val="1"/>
    </font>
    <font>
      <sz val="14"/>
      <color theme="1"/>
      <name val="Utsaah"/>
      <family val="2"/>
    </font>
    <font>
      <b/>
      <sz val="14"/>
      <color theme="1"/>
      <name val="Utsaah"/>
      <family val="2"/>
    </font>
    <font>
      <sz val="9"/>
      <color rgb="FF000000"/>
      <name val="Kalimati"/>
      <charset val="1"/>
    </font>
    <font>
      <sz val="9"/>
      <color theme="1"/>
      <name val="Kalimati"/>
      <charset val="1"/>
    </font>
    <font>
      <sz val="8.5"/>
      <name val="Kalimati"/>
      <charset val="1"/>
    </font>
    <font>
      <sz val="8.5"/>
      <color theme="1"/>
      <name val="Kalimati"/>
      <charset val="1"/>
    </font>
    <font>
      <sz val="8.5"/>
      <color theme="1"/>
      <name val="Laila"/>
    </font>
    <font>
      <sz val="7"/>
      <color theme="1"/>
      <name val="Kalimati"/>
      <charset val="1"/>
    </font>
    <font>
      <b/>
      <sz val="14"/>
      <name val="Utsaah"/>
      <family val="2"/>
    </font>
    <font>
      <sz val="12"/>
      <color theme="1"/>
      <name val="Utsaah"/>
      <family val="2"/>
    </font>
    <font>
      <b/>
      <sz val="12"/>
      <name val="Utsaah"/>
      <family val="2"/>
    </font>
    <font>
      <sz val="12"/>
      <name val="Utsaah"/>
      <family val="2"/>
    </font>
    <font>
      <sz val="13"/>
      <color theme="1"/>
      <name val="Utsaah"/>
      <family val="2"/>
    </font>
    <font>
      <b/>
      <sz val="13"/>
      <color theme="1"/>
      <name val="Utsaah"/>
      <family val="2"/>
    </font>
    <font>
      <b/>
      <sz val="13"/>
      <name val="Utsaah"/>
      <family val="2"/>
    </font>
    <font>
      <sz val="13"/>
      <name val="Utsaah"/>
      <family val="2"/>
    </font>
    <font>
      <b/>
      <sz val="12"/>
      <color rgb="FFFF0000"/>
      <name val="Utsaah"/>
      <family val="2"/>
    </font>
    <font>
      <b/>
      <u/>
      <sz val="12"/>
      <name val="Utsaah"/>
      <family val="2"/>
    </font>
    <font>
      <sz val="12"/>
      <color rgb="FF000000"/>
      <name val="Utsaah"/>
      <family val="2"/>
    </font>
    <font>
      <sz val="12"/>
      <color theme="1"/>
      <name val="Laila"/>
    </font>
    <font>
      <b/>
      <sz val="12"/>
      <color rgb="FF000000"/>
      <name val="Utsaah"/>
      <family val="2"/>
    </font>
    <font>
      <b/>
      <u/>
      <sz val="14"/>
      <color theme="1"/>
      <name val="Utsaah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2" fillId="0" borderId="0" xfId="0" applyFont="1" applyFill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vertical="top"/>
    </xf>
    <xf numFmtId="0" fontId="12" fillId="0" borderId="0" xfId="0" applyFont="1" applyBorder="1"/>
    <xf numFmtId="0" fontId="17" fillId="0" borderId="0" xfId="0" applyFont="1"/>
    <xf numFmtId="0" fontId="15" fillId="0" borderId="0" xfId="0" applyFont="1" applyBorder="1"/>
    <xf numFmtId="164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indent="2"/>
    </xf>
    <xf numFmtId="0" fontId="21" fillId="0" borderId="0" xfId="0" applyFont="1" applyBorder="1"/>
    <xf numFmtId="0" fontId="22" fillId="0" borderId="0" xfId="0" applyFont="1" applyBorder="1"/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wrapText="1"/>
    </xf>
    <xf numFmtId="0" fontId="7" fillId="0" borderId="0" xfId="0" applyFont="1" applyBorder="1"/>
    <xf numFmtId="4" fontId="15" fillId="0" borderId="0" xfId="0" applyNumberFormat="1" applyFont="1" applyBorder="1"/>
    <xf numFmtId="0" fontId="15" fillId="0" borderId="0" xfId="0" applyFont="1" applyFill="1" applyBorder="1"/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4" fillId="0" borderId="0" xfId="0" applyFont="1" applyBorder="1"/>
    <xf numFmtId="0" fontId="5" fillId="0" borderId="0" xfId="0" applyFont="1" applyFill="1"/>
    <xf numFmtId="0" fontId="19" fillId="0" borderId="0" xfId="0" applyFont="1"/>
    <xf numFmtId="0" fontId="19" fillId="0" borderId="0" xfId="0" applyFont="1" applyAlignment="1">
      <alignment wrapText="1"/>
    </xf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23" fillId="0" borderId="0" xfId="0" applyFont="1" applyBorder="1"/>
    <xf numFmtId="0" fontId="9" fillId="0" borderId="0" xfId="2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5" fillId="0" borderId="0" xfId="0" applyFont="1" applyBorder="1"/>
    <xf numFmtId="0" fontId="13" fillId="0" borderId="0" xfId="0" applyFont="1" applyBorder="1" applyAlignment="1"/>
    <xf numFmtId="0" fontId="16" fillId="0" borderId="16" xfId="0" applyFont="1" applyBorder="1"/>
    <xf numFmtId="0" fontId="16" fillId="0" borderId="0" xfId="0" applyFont="1" applyBorder="1"/>
    <xf numFmtId="0" fontId="16" fillId="0" borderId="17" xfId="0" applyFont="1" applyBorder="1"/>
    <xf numFmtId="164" fontId="17" fillId="0" borderId="0" xfId="0" applyNumberFormat="1" applyFont="1" applyBorder="1"/>
    <xf numFmtId="0" fontId="17" fillId="0" borderId="0" xfId="0" applyFont="1" applyBorder="1" applyAlignment="1"/>
    <xf numFmtId="0" fontId="17" fillId="0" borderId="17" xfId="0" applyFont="1" applyBorder="1" applyAlignment="1"/>
    <xf numFmtId="0" fontId="25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top"/>
    </xf>
    <xf numFmtId="0" fontId="13" fillId="0" borderId="7" xfId="0" applyFont="1" applyBorder="1"/>
    <xf numFmtId="0" fontId="13" fillId="0" borderId="8" xfId="0" applyFont="1" applyBorder="1"/>
    <xf numFmtId="0" fontId="13" fillId="0" borderId="3" xfId="0" applyFont="1" applyBorder="1"/>
    <xf numFmtId="164" fontId="13" fillId="0" borderId="9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26" fillId="0" borderId="6" xfId="0" applyNumberFormat="1" applyFont="1" applyFill="1" applyBorder="1" applyAlignment="1">
      <alignment horizontal="center" vertical="top"/>
    </xf>
    <xf numFmtId="0" fontId="26" fillId="0" borderId="10" xfId="0" applyFont="1" applyBorder="1"/>
    <xf numFmtId="164" fontId="27" fillId="0" borderId="11" xfId="0" applyNumberFormat="1" applyFont="1" applyBorder="1" applyAlignment="1">
      <alignment horizontal="center"/>
    </xf>
    <xf numFmtId="0" fontId="26" fillId="0" borderId="3" xfId="0" applyFont="1" applyBorder="1"/>
    <xf numFmtId="164" fontId="26" fillId="0" borderId="10" xfId="0" applyNumberFormat="1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left" indent="1"/>
    </xf>
    <xf numFmtId="165" fontId="27" fillId="0" borderId="10" xfId="0" applyNumberFormat="1" applyFont="1" applyBorder="1" applyAlignment="1">
      <alignment horizontal="center"/>
    </xf>
    <xf numFmtId="0" fontId="27" fillId="0" borderId="3" xfId="0" applyFont="1" applyBorder="1"/>
    <xf numFmtId="0" fontId="27" fillId="0" borderId="10" xfId="0" applyFont="1" applyFill="1" applyBorder="1" applyAlignment="1">
      <alignment horizontal="center"/>
    </xf>
    <xf numFmtId="164" fontId="26" fillId="0" borderId="10" xfId="0" applyNumberFormat="1" applyFont="1" applyBorder="1"/>
    <xf numFmtId="0" fontId="26" fillId="0" borderId="3" xfId="0" applyFont="1" applyFill="1" applyBorder="1"/>
    <xf numFmtId="0" fontId="27" fillId="0" borderId="10" xfId="0" applyFont="1" applyFill="1" applyBorder="1" applyAlignment="1">
      <alignment horizontal="left" indent="1"/>
    </xf>
    <xf numFmtId="0" fontId="27" fillId="0" borderId="3" xfId="0" applyFont="1" applyFill="1" applyBorder="1"/>
    <xf numFmtId="0" fontId="26" fillId="0" borderId="10" xfId="0" applyFont="1" applyFill="1" applyBorder="1"/>
    <xf numFmtId="164" fontId="27" fillId="0" borderId="10" xfId="0" applyNumberFormat="1" applyFont="1" applyBorder="1" applyAlignment="1">
      <alignment horizontal="center"/>
    </xf>
    <xf numFmtId="43" fontId="27" fillId="0" borderId="10" xfId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top"/>
    </xf>
    <xf numFmtId="0" fontId="26" fillId="0" borderId="1" xfId="0" applyFont="1" applyBorder="1" applyAlignment="1">
      <alignment vertical="top"/>
    </xf>
    <xf numFmtId="0" fontId="27" fillId="0" borderId="5" xfId="0" applyFont="1" applyBorder="1"/>
    <xf numFmtId="0" fontId="26" fillId="0" borderId="5" xfId="0" applyFont="1" applyFill="1" applyBorder="1"/>
    <xf numFmtId="0" fontId="26" fillId="0" borderId="1" xfId="0" applyFont="1" applyFill="1" applyBorder="1"/>
    <xf numFmtId="0" fontId="26" fillId="0" borderId="1" xfId="0" applyFont="1" applyBorder="1"/>
    <xf numFmtId="0" fontId="26" fillId="0" borderId="5" xfId="0" applyFont="1" applyBorder="1"/>
    <xf numFmtId="164" fontId="26" fillId="0" borderId="1" xfId="0" applyNumberFormat="1" applyFont="1" applyFill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  <xf numFmtId="0" fontId="27" fillId="0" borderId="1" xfId="0" applyFont="1" applyBorder="1"/>
    <xf numFmtId="0" fontId="26" fillId="0" borderId="3" xfId="0" applyFont="1" applyBorder="1" applyAlignment="1">
      <alignment horizontal="center" vertical="top"/>
    </xf>
    <xf numFmtId="165" fontId="27" fillId="0" borderId="3" xfId="0" applyNumberFormat="1" applyFont="1" applyFill="1" applyBorder="1" applyAlignment="1">
      <alignment horizontal="center" vertical="top"/>
    </xf>
    <xf numFmtId="0" fontId="26" fillId="0" borderId="3" xfId="0" applyFont="1" applyBorder="1" applyAlignment="1">
      <alignment horizontal="left" indent="1"/>
    </xf>
    <xf numFmtId="0" fontId="27" fillId="0" borderId="10" xfId="0" applyFont="1" applyBorder="1"/>
    <xf numFmtId="0" fontId="27" fillId="0" borderId="10" xfId="0" applyFont="1" applyBorder="1" applyAlignment="1">
      <alignment horizontal="left" indent="2"/>
    </xf>
    <xf numFmtId="166" fontId="27" fillId="0" borderId="10" xfId="0" applyNumberFormat="1" applyFont="1" applyBorder="1" applyAlignment="1">
      <alignment horizontal="center"/>
    </xf>
    <xf numFmtId="0" fontId="27" fillId="0" borderId="10" xfId="0" applyFont="1" applyFill="1" applyBorder="1"/>
    <xf numFmtId="0" fontId="27" fillId="0" borderId="10" xfId="0" applyFont="1" applyFill="1" applyBorder="1" applyAlignment="1">
      <alignment horizontal="left" indent="2"/>
    </xf>
    <xf numFmtId="166" fontId="27" fillId="0" borderId="10" xfId="0" applyNumberFormat="1" applyFont="1" applyFill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left" indent="1"/>
    </xf>
    <xf numFmtId="0" fontId="26" fillId="0" borderId="10" xfId="0" applyFont="1" applyBorder="1" applyAlignment="1">
      <alignment horizontal="left" indent="2"/>
    </xf>
    <xf numFmtId="0" fontId="27" fillId="0" borderId="10" xfId="0" applyFont="1" applyBorder="1" applyAlignment="1">
      <alignment horizontal="left" indent="3"/>
    </xf>
    <xf numFmtId="164" fontId="27" fillId="0" borderId="10" xfId="0" applyNumberFormat="1" applyFont="1" applyFill="1" applyBorder="1"/>
    <xf numFmtId="0" fontId="27" fillId="0" borderId="13" xfId="0" applyFont="1" applyBorder="1"/>
    <xf numFmtId="0" fontId="26" fillId="0" borderId="13" xfId="0" applyFont="1" applyFill="1" applyBorder="1"/>
    <xf numFmtId="0" fontId="26" fillId="0" borderId="6" xfId="0" applyFont="1" applyFill="1" applyBorder="1"/>
    <xf numFmtId="0" fontId="26" fillId="0" borderId="6" xfId="0" applyFont="1" applyBorder="1"/>
    <xf numFmtId="0" fontId="26" fillId="0" borderId="13" xfId="0" applyFont="1" applyBorder="1"/>
    <xf numFmtId="0" fontId="26" fillId="0" borderId="6" xfId="0" applyFont="1" applyFill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7" fillId="0" borderId="15" xfId="0" applyFont="1" applyBorder="1"/>
    <xf numFmtId="0" fontId="26" fillId="0" borderId="15" xfId="0" applyFont="1" applyFill="1" applyBorder="1"/>
    <xf numFmtId="0" fontId="26" fillId="0" borderId="14" xfId="0" applyFont="1" applyFill="1" applyBorder="1"/>
    <xf numFmtId="0" fontId="26" fillId="0" borderId="14" xfId="0" applyFont="1" applyBorder="1"/>
    <xf numFmtId="0" fontId="26" fillId="0" borderId="15" xfId="0" applyFont="1" applyBorder="1"/>
    <xf numFmtId="164" fontId="27" fillId="0" borderId="15" xfId="0" applyNumberFormat="1" applyFont="1" applyBorder="1" applyAlignment="1">
      <alignment horizontal="center"/>
    </xf>
    <xf numFmtId="164" fontId="27" fillId="0" borderId="15" xfId="0" applyNumberFormat="1" applyFont="1" applyFill="1" applyBorder="1"/>
    <xf numFmtId="0" fontId="27" fillId="0" borderId="14" xfId="0" applyFont="1" applyFill="1" applyBorder="1"/>
    <xf numFmtId="0" fontId="27" fillId="0" borderId="14" xfId="0" applyFont="1" applyBorder="1"/>
    <xf numFmtId="0" fontId="25" fillId="0" borderId="0" xfId="0" applyFont="1" applyFill="1" applyAlignment="1">
      <alignment horizontal="left" vertical="top"/>
    </xf>
    <xf numFmtId="0" fontId="25" fillId="0" borderId="0" xfId="0" applyFont="1" applyFill="1" applyAlignment="1">
      <alignment horizontal="center" vertical="top"/>
    </xf>
    <xf numFmtId="0" fontId="25" fillId="0" borderId="0" xfId="0" applyFont="1" applyFill="1"/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Border="1"/>
    <xf numFmtId="0" fontId="28" fillId="0" borderId="0" xfId="0" applyFont="1" applyAlignment="1">
      <alignment horizontal="right"/>
    </xf>
    <xf numFmtId="0" fontId="30" fillId="0" borderId="1" xfId="0" applyFont="1" applyFill="1" applyBorder="1" applyAlignment="1">
      <alignment horizontal="center" vertical="center" wrapText="1"/>
    </xf>
    <xf numFmtId="0" fontId="30" fillId="0" borderId="10" xfId="0" applyFont="1" applyBorder="1"/>
    <xf numFmtId="0" fontId="30" fillId="0" borderId="3" xfId="0" applyFont="1" applyBorder="1"/>
    <xf numFmtId="164" fontId="30" fillId="0" borderId="10" xfId="0" applyNumberFormat="1" applyFont="1" applyBorder="1" applyAlignment="1">
      <alignment horizontal="center"/>
    </xf>
    <xf numFmtId="164" fontId="30" fillId="0" borderId="3" xfId="0" applyNumberFormat="1" applyFont="1" applyBorder="1" applyAlignment="1">
      <alignment horizontal="center"/>
    </xf>
    <xf numFmtId="164" fontId="31" fillId="0" borderId="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left" indent="1"/>
    </xf>
    <xf numFmtId="165" fontId="31" fillId="0" borderId="10" xfId="0" applyNumberFormat="1" applyFont="1" applyBorder="1" applyAlignment="1">
      <alignment horizontal="center"/>
    </xf>
    <xf numFmtId="0" fontId="31" fillId="0" borderId="3" xfId="0" applyFont="1" applyBorder="1"/>
    <xf numFmtId="0" fontId="31" fillId="0" borderId="10" xfId="0" applyFont="1" applyFill="1" applyBorder="1" applyAlignment="1">
      <alignment horizontal="center"/>
    </xf>
    <xf numFmtId="164" fontId="30" fillId="0" borderId="10" xfId="0" applyNumberFormat="1" applyFont="1" applyBorder="1"/>
    <xf numFmtId="0" fontId="30" fillId="0" borderId="3" xfId="0" applyFont="1" applyFill="1" applyBorder="1"/>
    <xf numFmtId="0" fontId="31" fillId="0" borderId="3" xfId="0" applyFont="1" applyFill="1" applyBorder="1"/>
    <xf numFmtId="0" fontId="30" fillId="0" borderId="10" xfId="0" applyFont="1" applyFill="1" applyBorder="1"/>
    <xf numFmtId="164" fontId="31" fillId="0" borderId="10" xfId="0" applyNumberFormat="1" applyFont="1" applyBorder="1" applyAlignment="1">
      <alignment horizontal="center"/>
    </xf>
    <xf numFmtId="0" fontId="30" fillId="0" borderId="1" xfId="0" applyFont="1" applyFill="1" applyBorder="1" applyAlignment="1">
      <alignment horizontal="center" vertical="top"/>
    </xf>
    <xf numFmtId="0" fontId="30" fillId="0" borderId="1" xfId="0" applyFont="1" applyBorder="1" applyAlignment="1">
      <alignment vertical="top"/>
    </xf>
    <xf numFmtId="0" fontId="31" fillId="0" borderId="5" xfId="0" applyFont="1" applyBorder="1"/>
    <xf numFmtId="0" fontId="30" fillId="0" borderId="1" xfId="0" applyFont="1" applyFill="1" applyBorder="1"/>
    <xf numFmtId="0" fontId="30" fillId="0" borderId="1" xfId="0" applyFont="1" applyBorder="1"/>
    <xf numFmtId="0" fontId="30" fillId="0" borderId="5" xfId="0" applyFont="1" applyBorder="1"/>
    <xf numFmtId="164" fontId="30" fillId="0" borderId="1" xfId="0" applyNumberFormat="1" applyFont="1" applyFill="1" applyBorder="1" applyAlignment="1">
      <alignment horizontal="center" vertical="top"/>
    </xf>
    <xf numFmtId="0" fontId="30" fillId="0" borderId="1" xfId="0" applyFont="1" applyBorder="1" applyAlignment="1">
      <alignment horizontal="left" vertical="top"/>
    </xf>
    <xf numFmtId="0" fontId="31" fillId="0" borderId="1" xfId="0" applyFont="1" applyBorder="1"/>
    <xf numFmtId="165" fontId="31" fillId="0" borderId="3" xfId="0" applyNumberFormat="1" applyFont="1" applyFill="1" applyBorder="1" applyAlignment="1">
      <alignment horizontal="center" vertical="top"/>
    </xf>
    <xf numFmtId="0" fontId="30" fillId="0" borderId="3" xfId="0" applyFont="1" applyBorder="1" applyAlignment="1">
      <alignment horizontal="left" indent="1"/>
    </xf>
    <xf numFmtId="0" fontId="31" fillId="0" borderId="10" xfId="0" applyFont="1" applyBorder="1"/>
    <xf numFmtId="0" fontId="31" fillId="0" borderId="10" xfId="0" applyFont="1" applyBorder="1" applyAlignment="1">
      <alignment horizontal="left" indent="2"/>
    </xf>
    <xf numFmtId="166" fontId="31" fillId="0" borderId="10" xfId="0" applyNumberFormat="1" applyFont="1" applyBorder="1" applyAlignment="1">
      <alignment horizontal="center"/>
    </xf>
    <xf numFmtId="166" fontId="31" fillId="0" borderId="10" xfId="0" applyNumberFormat="1" applyFont="1" applyFill="1" applyBorder="1" applyAlignment="1">
      <alignment horizontal="center"/>
    </xf>
    <xf numFmtId="164" fontId="30" fillId="0" borderId="3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left" indent="1"/>
    </xf>
    <xf numFmtId="0" fontId="30" fillId="0" borderId="10" xfId="0" applyFont="1" applyBorder="1" applyAlignment="1">
      <alignment horizontal="left" indent="2"/>
    </xf>
    <xf numFmtId="0" fontId="31" fillId="0" borderId="10" xfId="0" applyFont="1" applyBorder="1" applyAlignment="1">
      <alignment horizontal="left" indent="3"/>
    </xf>
    <xf numFmtId="164" fontId="31" fillId="0" borderId="10" xfId="0" applyNumberFormat="1" applyFont="1" applyFill="1" applyBorder="1"/>
    <xf numFmtId="0" fontId="30" fillId="0" borderId="6" xfId="0" applyFont="1" applyFill="1" applyBorder="1" applyAlignment="1">
      <alignment horizontal="center" vertical="top"/>
    </xf>
    <xf numFmtId="0" fontId="31" fillId="0" borderId="13" xfId="0" applyFont="1" applyBorder="1"/>
    <xf numFmtId="0" fontId="30" fillId="0" borderId="13" xfId="0" applyFont="1" applyFill="1" applyBorder="1"/>
    <xf numFmtId="0" fontId="30" fillId="0" borderId="6" xfId="0" applyFont="1" applyFill="1" applyBorder="1"/>
    <xf numFmtId="0" fontId="30" fillId="0" borderId="6" xfId="0" applyFont="1" applyBorder="1"/>
    <xf numFmtId="0" fontId="30" fillId="0" borderId="13" xfId="0" applyFont="1" applyBorder="1"/>
    <xf numFmtId="0" fontId="30" fillId="0" borderId="6" xfId="0" applyFont="1" applyFill="1" applyBorder="1" applyAlignment="1">
      <alignment vertical="top" wrapText="1"/>
    </xf>
    <xf numFmtId="0" fontId="30" fillId="0" borderId="14" xfId="0" applyFont="1" applyFill="1" applyBorder="1" applyAlignment="1">
      <alignment horizontal="center" vertical="top"/>
    </xf>
    <xf numFmtId="0" fontId="30" fillId="0" borderId="14" xfId="0" applyFont="1" applyBorder="1" applyAlignment="1">
      <alignment wrapText="1"/>
    </xf>
    <xf numFmtId="0" fontId="31" fillId="0" borderId="15" xfId="0" applyFont="1" applyBorder="1"/>
    <xf numFmtId="0" fontId="30" fillId="0" borderId="15" xfId="0" applyFont="1" applyFill="1" applyBorder="1"/>
    <xf numFmtId="0" fontId="30" fillId="0" borderId="14" xfId="0" applyFont="1" applyFill="1" applyBorder="1"/>
    <xf numFmtId="0" fontId="30" fillId="0" borderId="14" xfId="0" applyFont="1" applyBorder="1"/>
    <xf numFmtId="0" fontId="30" fillId="0" borderId="15" xfId="0" applyFont="1" applyBorder="1"/>
    <xf numFmtId="164" fontId="31" fillId="0" borderId="15" xfId="0" applyNumberFormat="1" applyFont="1" applyBorder="1" applyAlignment="1">
      <alignment horizontal="center"/>
    </xf>
    <xf numFmtId="164" fontId="31" fillId="0" borderId="15" xfId="0" applyNumberFormat="1" applyFont="1" applyFill="1" applyBorder="1"/>
    <xf numFmtId="0" fontId="31" fillId="0" borderId="14" xfId="0" applyFont="1" applyFill="1" applyBorder="1"/>
    <xf numFmtId="0" fontId="31" fillId="0" borderId="14" xfId="0" applyFont="1" applyBorder="1"/>
    <xf numFmtId="0" fontId="28" fillId="0" borderId="0" xfId="0" applyFont="1" applyFill="1" applyAlignment="1">
      <alignment horizontal="center" vertical="top"/>
    </xf>
    <xf numFmtId="0" fontId="28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0" fontId="13" fillId="0" borderId="1" xfId="0" applyFont="1" applyBorder="1"/>
    <xf numFmtId="164" fontId="27" fillId="0" borderId="0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27" fillId="0" borderId="12" xfId="0" applyFont="1" applyBorder="1"/>
    <xf numFmtId="0" fontId="25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top"/>
    </xf>
    <xf numFmtId="0" fontId="29" fillId="0" borderId="1" xfId="0" applyFont="1" applyBorder="1"/>
    <xf numFmtId="0" fontId="30" fillId="0" borderId="0" xfId="0" applyFont="1" applyFill="1" applyBorder="1"/>
    <xf numFmtId="164" fontId="30" fillId="0" borderId="1" xfId="0" applyNumberFormat="1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164" fontId="30" fillId="0" borderId="3" xfId="0" applyNumberFormat="1" applyFont="1" applyFill="1" applyBorder="1" applyAlignment="1">
      <alignment horizontal="center" vertical="top"/>
    </xf>
    <xf numFmtId="164" fontId="31" fillId="0" borderId="3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165" fontId="31" fillId="0" borderId="0" xfId="0" applyNumberFormat="1" applyFont="1" applyBorder="1" applyAlignment="1">
      <alignment horizontal="center"/>
    </xf>
    <xf numFmtId="0" fontId="30" fillId="0" borderId="0" xfId="0" applyFont="1" applyBorder="1"/>
    <xf numFmtId="0" fontId="30" fillId="0" borderId="12" xfId="0" applyFont="1" applyBorder="1"/>
    <xf numFmtId="0" fontId="31" fillId="0" borderId="0" xfId="0" applyFont="1" applyBorder="1"/>
    <xf numFmtId="0" fontId="30" fillId="0" borderId="1" xfId="0" applyFont="1" applyBorder="1" applyAlignment="1">
      <alignment horizontal="center" vertical="top"/>
    </xf>
    <xf numFmtId="0" fontId="31" fillId="0" borderId="0" xfId="0" applyFont="1"/>
    <xf numFmtId="166" fontId="31" fillId="0" borderId="0" xfId="0" applyNumberFormat="1" applyFont="1" applyBorder="1" applyAlignment="1">
      <alignment horizontal="center"/>
    </xf>
    <xf numFmtId="0" fontId="31" fillId="0" borderId="12" xfId="0" applyFont="1" applyBorder="1"/>
    <xf numFmtId="0" fontId="31" fillId="0" borderId="0" xfId="0" applyFont="1" applyAlignment="1">
      <alignment horizontal="left" vertical="top"/>
    </xf>
    <xf numFmtId="0" fontId="28" fillId="0" borderId="0" xfId="0" applyFont="1" applyFill="1" applyBorder="1"/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64" fontId="25" fillId="0" borderId="1" xfId="0" applyNumberFormat="1" applyFont="1" applyBorder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0" fontId="25" fillId="0" borderId="1" xfId="0" applyFont="1" applyBorder="1"/>
    <xf numFmtId="164" fontId="25" fillId="0" borderId="6" xfId="0" applyNumberFormat="1" applyFont="1" applyBorder="1"/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right" vertical="center"/>
    </xf>
    <xf numFmtId="4" fontId="27" fillId="0" borderId="6" xfId="0" applyNumberFormat="1" applyFont="1" applyBorder="1" applyAlignment="1">
      <alignment horizontal="right" vertical="center"/>
    </xf>
    <xf numFmtId="0" fontId="25" fillId="0" borderId="6" xfId="0" applyFont="1" applyBorder="1"/>
    <xf numFmtId="164" fontId="25" fillId="0" borderId="3" xfId="0" applyNumberFormat="1" applyFont="1" applyBorder="1"/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right" vertical="center"/>
    </xf>
    <xf numFmtId="4" fontId="27" fillId="0" borderId="3" xfId="0" applyNumberFormat="1" applyFont="1" applyBorder="1" applyAlignment="1">
      <alignment horizontal="right" vertical="center"/>
    </xf>
    <xf numFmtId="0" fontId="25" fillId="0" borderId="3" xfId="0" applyFont="1" applyBorder="1"/>
    <xf numFmtId="164" fontId="25" fillId="0" borderId="12" xfId="0" applyNumberFormat="1" applyFont="1" applyBorder="1"/>
    <xf numFmtId="0" fontId="27" fillId="0" borderId="12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5" fillId="0" borderId="12" xfId="0" applyFont="1" applyBorder="1"/>
    <xf numFmtId="0" fontId="27" fillId="0" borderId="1" xfId="0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 wrapText="1"/>
    </xf>
    <xf numFmtId="4" fontId="27" fillId="0" borderId="12" xfId="0" applyNumberFormat="1" applyFon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4" fontId="25" fillId="0" borderId="5" xfId="0" applyNumberFormat="1" applyFont="1" applyBorder="1"/>
    <xf numFmtId="4" fontId="25" fillId="0" borderId="1" xfId="0" applyNumberFormat="1" applyFont="1" applyBorder="1"/>
    <xf numFmtId="0" fontId="27" fillId="0" borderId="3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3" fontId="27" fillId="0" borderId="12" xfId="0" applyNumberFormat="1" applyFont="1" applyFill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top"/>
    </xf>
    <xf numFmtId="0" fontId="25" fillId="0" borderId="0" xfId="0" applyFont="1" applyBorder="1" applyAlignment="1"/>
    <xf numFmtId="164" fontId="13" fillId="0" borderId="6" xfId="0" applyNumberFormat="1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6" fontId="25" fillId="0" borderId="6" xfId="0" applyNumberFormat="1" applyFont="1" applyBorder="1" applyAlignment="1">
      <alignment horizontal="center"/>
    </xf>
    <xf numFmtId="0" fontId="25" fillId="0" borderId="3" xfId="0" applyFont="1" applyBorder="1" applyAlignment="1">
      <alignment horizontal="left" indent="2"/>
    </xf>
    <xf numFmtId="164" fontId="25" fillId="0" borderId="3" xfId="0" applyNumberFormat="1" applyFont="1" applyBorder="1" applyAlignment="1">
      <alignment horizontal="center"/>
    </xf>
    <xf numFmtId="164" fontId="25" fillId="0" borderId="0" xfId="0" applyNumberFormat="1" applyFont="1" applyBorder="1"/>
    <xf numFmtId="166" fontId="25" fillId="0" borderId="3" xfId="0" applyNumberFormat="1" applyFont="1" applyBorder="1" applyAlignment="1">
      <alignment horizontal="center"/>
    </xf>
    <xf numFmtId="165" fontId="25" fillId="0" borderId="3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 indent="6"/>
    </xf>
    <xf numFmtId="0" fontId="25" fillId="0" borderId="0" xfId="0" applyFont="1" applyBorder="1" applyAlignment="1">
      <alignment horizontal="left" wrapText="1" indent="6"/>
    </xf>
    <xf numFmtId="0" fontId="25" fillId="0" borderId="12" xfId="0" applyFont="1" applyBorder="1" applyAlignment="1">
      <alignment horizontal="center"/>
    </xf>
    <xf numFmtId="164" fontId="25" fillId="0" borderId="6" xfId="0" applyNumberFormat="1" applyFont="1" applyBorder="1" applyAlignment="1">
      <alignment horizontal="center"/>
    </xf>
    <xf numFmtId="166" fontId="27" fillId="0" borderId="3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6" fontId="25" fillId="0" borderId="12" xfId="0" applyNumberFormat="1" applyFont="1" applyBorder="1" applyAlignment="1">
      <alignment horizontal="center"/>
    </xf>
    <xf numFmtId="0" fontId="25" fillId="0" borderId="3" xfId="0" applyFont="1" applyBorder="1" applyAlignment="1">
      <alignment horizontal="left" indent="4"/>
    </xf>
    <xf numFmtId="0" fontId="25" fillId="0" borderId="12" xfId="0" applyFont="1" applyBorder="1" applyAlignment="1">
      <alignment horizontal="left" indent="4"/>
    </xf>
    <xf numFmtId="0" fontId="13" fillId="0" borderId="12" xfId="0" applyFont="1" applyBorder="1"/>
    <xf numFmtId="0" fontId="25" fillId="0" borderId="1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27" fillId="0" borderId="12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7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164" fontId="25" fillId="0" borderId="12" xfId="0" applyNumberFormat="1" applyFont="1" applyBorder="1" applyAlignment="1">
      <alignment horizontal="center"/>
    </xf>
    <xf numFmtId="0" fontId="13" fillId="0" borderId="14" xfId="0" applyFont="1" applyBorder="1"/>
    <xf numFmtId="164" fontId="13" fillId="0" borderId="14" xfId="0" applyNumberFormat="1" applyFont="1" applyBorder="1" applyAlignment="1">
      <alignment horizontal="center"/>
    </xf>
    <xf numFmtId="0" fontId="25" fillId="0" borderId="14" xfId="0" applyFont="1" applyBorder="1"/>
    <xf numFmtId="0" fontId="28" fillId="0" borderId="0" xfId="0" applyFont="1" applyBorder="1" applyAlignment="1">
      <alignment horizontal="center"/>
    </xf>
    <xf numFmtId="0" fontId="33" fillId="0" borderId="0" xfId="2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4" fontId="34" fillId="0" borderId="23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right" vertical="center" wrapText="1"/>
    </xf>
    <xf numFmtId="0" fontId="34" fillId="0" borderId="24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167" fontId="34" fillId="0" borderId="23" xfId="0" applyNumberFormat="1" applyFont="1" applyFill="1" applyBorder="1" applyAlignment="1">
      <alignment horizontal="right" vertical="center" wrapText="1"/>
    </xf>
    <xf numFmtId="167" fontId="34" fillId="0" borderId="1" xfId="0" applyNumberFormat="1" applyFont="1" applyFill="1" applyBorder="1" applyAlignment="1">
      <alignment horizontal="right" vertical="center" wrapText="1"/>
    </xf>
    <xf numFmtId="167" fontId="34" fillId="0" borderId="24" xfId="0" applyNumberFormat="1" applyFont="1" applyFill="1" applyBorder="1" applyAlignment="1">
      <alignment horizontal="right"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5" fillId="0" borderId="23" xfId="0" applyFont="1" applyBorder="1"/>
    <xf numFmtId="0" fontId="25" fillId="0" borderId="4" xfId="0" applyFont="1" applyBorder="1"/>
    <xf numFmtId="0" fontId="25" fillId="0" borderId="24" xfId="0" applyFont="1" applyBorder="1"/>
    <xf numFmtId="0" fontId="27" fillId="0" borderId="6" xfId="0" applyFont="1" applyBorder="1" applyAlignment="1">
      <alignment horizontal="left" wrapText="1" indent="2"/>
    </xf>
    <xf numFmtId="0" fontId="27" fillId="0" borderId="0" xfId="0" applyFont="1" applyBorder="1" applyAlignment="1">
      <alignment horizontal="left" wrapText="1" indent="2"/>
    </xf>
    <xf numFmtId="0" fontId="25" fillId="0" borderId="33" xfId="0" applyFont="1" applyBorder="1"/>
    <xf numFmtId="0" fontId="25" fillId="0" borderId="30" xfId="0" applyFont="1" applyBorder="1"/>
    <xf numFmtId="0" fontId="27" fillId="0" borderId="3" xfId="0" applyFont="1" applyBorder="1" applyAlignment="1">
      <alignment horizontal="left" indent="2"/>
    </xf>
    <xf numFmtId="0" fontId="27" fillId="0" borderId="0" xfId="0" applyFont="1" applyBorder="1" applyAlignment="1">
      <alignment horizontal="left" indent="2"/>
    </xf>
    <xf numFmtId="0" fontId="27" fillId="0" borderId="12" xfId="0" applyFont="1" applyBorder="1" applyAlignment="1">
      <alignment horizontal="left" wrapText="1" indent="2"/>
    </xf>
    <xf numFmtId="0" fontId="27" fillId="0" borderId="6" xfId="0" applyFont="1" applyBorder="1" applyAlignment="1">
      <alignment horizontal="left" indent="2"/>
    </xf>
    <xf numFmtId="0" fontId="27" fillId="0" borderId="12" xfId="0" applyFont="1" applyBorder="1" applyAlignment="1">
      <alignment horizontal="left" indent="2"/>
    </xf>
    <xf numFmtId="0" fontId="25" fillId="0" borderId="35" xfId="0" applyFont="1" applyBorder="1"/>
    <xf numFmtId="0" fontId="25" fillId="0" borderId="31" xfId="0" applyFont="1" applyBorder="1"/>
    <xf numFmtId="0" fontId="25" fillId="0" borderId="15" xfId="0" applyFont="1" applyBorder="1"/>
    <xf numFmtId="0" fontId="25" fillId="0" borderId="32" xfId="0" applyFont="1" applyBorder="1"/>
    <xf numFmtId="0" fontId="25" fillId="0" borderId="34" xfId="0" applyFont="1" applyBorder="1"/>
    <xf numFmtId="0" fontId="28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13" fillId="0" borderId="2" xfId="0" applyFont="1" applyBorder="1"/>
    <xf numFmtId="0" fontId="3" fillId="0" borderId="0" xfId="0" applyFont="1" applyBorder="1"/>
    <xf numFmtId="0" fontId="2" fillId="0" borderId="18" xfId="0" applyFont="1" applyBorder="1"/>
    <xf numFmtId="0" fontId="2" fillId="0" borderId="19" xfId="0" applyFont="1" applyBorder="1"/>
    <xf numFmtId="0" fontId="26" fillId="0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165" fontId="26" fillId="0" borderId="3" xfId="0" applyNumberFormat="1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36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wrapText="1"/>
    </xf>
    <xf numFmtId="164" fontId="27" fillId="0" borderId="0" xfId="0" applyNumberFormat="1" applyFont="1" applyFill="1" applyBorder="1"/>
    <xf numFmtId="0" fontId="27" fillId="0" borderId="0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indent="3"/>
    </xf>
    <xf numFmtId="0" fontId="25" fillId="0" borderId="6" xfId="0" applyFont="1" applyBorder="1" applyAlignment="1">
      <alignment horizontal="left" indent="2"/>
    </xf>
    <xf numFmtId="0" fontId="25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24" fillId="0" borderId="0" xfId="2" applyNumberFormat="1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2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934229</xdr:colOff>
      <xdr:row>4</xdr:row>
      <xdr:rowOff>121921</xdr:rowOff>
    </xdr:from>
    <xdr:to>
      <xdr:col>8</xdr:col>
      <xdr:colOff>1277962</xdr:colOff>
      <xdr:row>9</xdr:row>
      <xdr:rowOff>76201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325385" y="1328301"/>
          <a:ext cx="357449" cy="1216780"/>
          <a:chOff x="2679700" y="393700"/>
          <a:chExt cx="381000" cy="1625600"/>
        </a:xfrm>
      </xdr:grpSpPr>
      <xdr:cxnSp macro="">
        <xdr:nvCxnSpPr>
          <xdr:cNvPr id="3" name="Straight Connector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892615</xdr:colOff>
      <xdr:row>24</xdr:row>
      <xdr:rowOff>4354</xdr:rowOff>
    </xdr:from>
    <xdr:to>
      <xdr:col>8</xdr:col>
      <xdr:colOff>1293572</xdr:colOff>
      <xdr:row>29</xdr:row>
      <xdr:rowOff>4354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277675" y="6239666"/>
          <a:ext cx="422293" cy="1264023"/>
          <a:chOff x="2679700" y="393700"/>
          <a:chExt cx="381000" cy="1625600"/>
        </a:xfrm>
      </xdr:grpSpPr>
      <xdr:cxnSp macro="">
        <xdr:nvCxnSpPr>
          <xdr:cNvPr id="7" name="Straight Connector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3299460</xdr:colOff>
      <xdr:row>0</xdr:row>
      <xdr:rowOff>91440</xdr:rowOff>
    </xdr:from>
    <xdr:to>
      <xdr:col>8</xdr:col>
      <xdr:colOff>4386435</xdr:colOff>
      <xdr:row>0</xdr:row>
      <xdr:rowOff>365760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47360" y="91440"/>
          <a:ext cx="1086975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ne-NP" sz="1200">
              <a:latin typeface="Utsaah" panose="020B0604020202020204" pitchFamily="34" charset="0"/>
              <a:cs typeface="Utsaah" panose="020B0604020202020204" pitchFamily="34" charset="0"/>
            </a:rPr>
            <a:t>म.ले.प. फाराम नं:</a:t>
          </a:r>
          <a:r>
            <a:rPr lang="en-US" sz="1200" baseline="0">
              <a:latin typeface="Utsaah" panose="020B0604020202020204" pitchFamily="34" charset="0"/>
              <a:cs typeface="Utsaah" panose="020B0604020202020204" pitchFamily="34" charset="0"/>
            </a:rPr>
            <a:t> </a:t>
          </a:r>
          <a:r>
            <a:rPr lang="ne-NP" sz="1200" baseline="0">
              <a:latin typeface="Utsaah" panose="020B0604020202020204" pitchFamily="34" charset="0"/>
              <a:cs typeface="Utsaah" panose="020B0604020202020204" pitchFamily="34" charset="0"/>
            </a:rPr>
            <a:t>२७०</a:t>
          </a:r>
          <a:endParaRPr lang="ne-NP" sz="12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fa8/AppData/Local/Microsoft/Windows/Temporary%20Internet%20Files/Low/Content.IE5/SY6YFENG/Users/Lenovo/Downloads/Routine%20Files/EXCDATA/BP/DISB/FY03/list%20of%20projec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2560"/>
      <sheetName val="2912"/>
      <sheetName val="3008"/>
      <sheetName val="2977"/>
      <sheetName val="3009"/>
      <sheetName val="3185"/>
      <sheetName val="3215"/>
      <sheetName val="3293"/>
    </sheetNames>
    <sheetDataSet>
      <sheetData sheetId="0"/>
      <sheetData sheetId="1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20040000</v>
          </cell>
          <cell r="C2">
            <v>10332919.619999999</v>
          </cell>
          <cell r="D2">
            <v>10560603.42</v>
          </cell>
          <cell r="E2">
            <v>-2.2034798331277521E-2</v>
          </cell>
        </row>
        <row r="3">
          <cell r="A3">
            <v>36892</v>
          </cell>
          <cell r="B3">
            <v>20040000</v>
          </cell>
          <cell r="C3">
            <v>10722591</v>
          </cell>
          <cell r="D3">
            <v>10692549.469999999</v>
          </cell>
          <cell r="E3">
            <v>2.801704364178508E-3</v>
          </cell>
        </row>
        <row r="4">
          <cell r="A4">
            <v>36923</v>
          </cell>
          <cell r="B4">
            <v>20040000</v>
          </cell>
          <cell r="C4">
            <v>11112262.380000001</v>
          </cell>
          <cell r="D4">
            <v>11376696.489999998</v>
          </cell>
          <cell r="E4">
            <v>-2.3796604233889365E-2</v>
          </cell>
        </row>
        <row r="5">
          <cell r="A5">
            <v>36951</v>
          </cell>
          <cell r="B5">
            <v>20040000</v>
          </cell>
          <cell r="C5">
            <v>11501933.76</v>
          </cell>
          <cell r="D5">
            <v>12238992.289999999</v>
          </cell>
          <cell r="E5">
            <v>-6.4081270626270698E-2</v>
          </cell>
        </row>
        <row r="6">
          <cell r="A6">
            <v>36982</v>
          </cell>
          <cell r="B6">
            <v>20040000</v>
          </cell>
          <cell r="C6">
            <v>12631041.75</v>
          </cell>
          <cell r="D6">
            <v>12645258.59</v>
          </cell>
          <cell r="E6">
            <v>-1.1255477007666333E-3</v>
          </cell>
        </row>
        <row r="7">
          <cell r="A7">
            <v>37012</v>
          </cell>
          <cell r="B7">
            <v>20040000</v>
          </cell>
          <cell r="C7">
            <v>13760149.74</v>
          </cell>
          <cell r="D7">
            <v>12238992.289999999</v>
          </cell>
          <cell r="E7">
            <v>0.11054803027165322</v>
          </cell>
        </row>
        <row r="8">
          <cell r="A8">
            <v>37043</v>
          </cell>
          <cell r="B8">
            <v>20040000</v>
          </cell>
          <cell r="C8">
            <v>14889257.710000001</v>
          </cell>
          <cell r="D8">
            <v>12238992.289999999</v>
          </cell>
          <cell r="E8">
            <v>0.17799849204168297</v>
          </cell>
        </row>
        <row r="9">
          <cell r="A9">
            <v>37073</v>
          </cell>
          <cell r="B9">
            <v>20040000</v>
          </cell>
          <cell r="C9">
            <v>16034153.02</v>
          </cell>
          <cell r="D9">
            <v>12238992.289999999</v>
          </cell>
          <cell r="E9">
            <v>0.23669231079846589</v>
          </cell>
        </row>
        <row r="10">
          <cell r="A10">
            <v>37104</v>
          </cell>
          <cell r="B10">
            <v>20040000</v>
          </cell>
          <cell r="C10">
            <v>17179048.329999998</v>
          </cell>
          <cell r="D10">
            <v>12238992.289999999</v>
          </cell>
          <cell r="E10">
            <v>0.2875628466201538</v>
          </cell>
        </row>
        <row r="11">
          <cell r="A11">
            <v>37135</v>
          </cell>
          <cell r="B11">
            <v>20040000</v>
          </cell>
          <cell r="C11">
            <v>18323943.629999999</v>
          </cell>
          <cell r="D11">
            <v>12238992.289999999</v>
          </cell>
          <cell r="E11">
            <v>0.33207651490685142</v>
          </cell>
        </row>
        <row r="12">
          <cell r="A12">
            <v>37165</v>
          </cell>
          <cell r="B12">
            <v>20040000</v>
          </cell>
          <cell r="C12">
            <v>18323943.629999999</v>
          </cell>
        </row>
        <row r="13">
          <cell r="A13">
            <v>37196</v>
          </cell>
          <cell r="B13">
            <v>20040000</v>
          </cell>
          <cell r="C13">
            <v>18323943.629999999</v>
          </cell>
        </row>
        <row r="14">
          <cell r="A14">
            <v>37226</v>
          </cell>
          <cell r="B14">
            <v>20040000</v>
          </cell>
          <cell r="C14">
            <v>18323943.629999999</v>
          </cell>
        </row>
        <row r="15">
          <cell r="A15">
            <v>37257</v>
          </cell>
          <cell r="B15">
            <v>20040000</v>
          </cell>
          <cell r="C15">
            <v>18323943.629999999</v>
          </cell>
        </row>
        <row r="16">
          <cell r="A16">
            <v>37288</v>
          </cell>
          <cell r="B16">
            <v>20040000</v>
          </cell>
          <cell r="C16">
            <v>18323943.629999999</v>
          </cell>
        </row>
        <row r="17">
          <cell r="A17">
            <v>37316</v>
          </cell>
          <cell r="B17">
            <v>20040000</v>
          </cell>
          <cell r="C17">
            <v>18323943.629999999</v>
          </cell>
        </row>
        <row r="18">
          <cell r="A18">
            <v>37347</v>
          </cell>
          <cell r="B18">
            <v>20040000</v>
          </cell>
          <cell r="C18">
            <v>18323943.629999999</v>
          </cell>
        </row>
        <row r="19">
          <cell r="A19">
            <v>37377</v>
          </cell>
          <cell r="B19">
            <v>20040000</v>
          </cell>
          <cell r="C19">
            <v>18323943.629999999</v>
          </cell>
        </row>
        <row r="20">
          <cell r="A20">
            <v>37408</v>
          </cell>
          <cell r="B20">
            <v>20040000</v>
          </cell>
          <cell r="C20">
            <v>18323943.629999999</v>
          </cell>
        </row>
        <row r="21">
          <cell r="A21">
            <v>37438</v>
          </cell>
          <cell r="B21">
            <v>20040000</v>
          </cell>
          <cell r="C21">
            <v>18323943.629999999</v>
          </cell>
        </row>
        <row r="22">
          <cell r="A22">
            <v>37469</v>
          </cell>
          <cell r="B22">
            <v>20040000</v>
          </cell>
          <cell r="C22">
            <v>18323943.629999999</v>
          </cell>
        </row>
        <row r="23">
          <cell r="A23">
            <v>37500</v>
          </cell>
          <cell r="B23">
            <v>20040000</v>
          </cell>
          <cell r="C23">
            <v>18323943.629999999</v>
          </cell>
        </row>
        <row r="24">
          <cell r="A24">
            <v>37530</v>
          </cell>
          <cell r="B24">
            <v>20040000</v>
          </cell>
          <cell r="C24">
            <v>18323943.629999999</v>
          </cell>
        </row>
        <row r="25">
          <cell r="A25">
            <v>37561</v>
          </cell>
          <cell r="B25">
            <v>20040000</v>
          </cell>
          <cell r="C25">
            <v>18323943.629999999</v>
          </cell>
        </row>
        <row r="26">
          <cell r="A26">
            <v>37591</v>
          </cell>
          <cell r="B26">
            <v>20040000</v>
          </cell>
          <cell r="C26">
            <v>18323943.629999999</v>
          </cell>
        </row>
        <row r="27">
          <cell r="A27">
            <v>37622</v>
          </cell>
          <cell r="B27">
            <v>20040000</v>
          </cell>
          <cell r="C27">
            <v>18323943.629999999</v>
          </cell>
        </row>
        <row r="28">
          <cell r="A28">
            <v>37653</v>
          </cell>
          <cell r="B28">
            <v>20040000</v>
          </cell>
          <cell r="C28">
            <v>18323943.629999999</v>
          </cell>
        </row>
        <row r="29">
          <cell r="A29">
            <v>37681</v>
          </cell>
          <cell r="B29">
            <v>20040000</v>
          </cell>
          <cell r="C29">
            <v>18323943.629999999</v>
          </cell>
        </row>
      </sheetData>
      <sheetData sheetId="2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15200000</v>
          </cell>
          <cell r="C2">
            <v>9436321.4299999997</v>
          </cell>
          <cell r="D2">
            <v>7543558.8599999966</v>
          </cell>
          <cell r="E2">
            <v>0.20058267239419408</v>
          </cell>
        </row>
        <row r="3">
          <cell r="A3">
            <v>36892</v>
          </cell>
          <cell r="B3">
            <v>15530000</v>
          </cell>
          <cell r="C3">
            <v>9776654.7599999998</v>
          </cell>
          <cell r="D3">
            <v>8162903.2199999979</v>
          </cell>
          <cell r="E3">
            <v>0.16506172915120937</v>
          </cell>
        </row>
        <row r="4">
          <cell r="A4">
            <v>36923</v>
          </cell>
          <cell r="B4">
            <v>15860000</v>
          </cell>
          <cell r="C4">
            <v>10116988.09</v>
          </cell>
          <cell r="D4">
            <v>8770316.6500000022</v>
          </cell>
          <cell r="E4">
            <v>0.13310991651073473</v>
          </cell>
        </row>
        <row r="5">
          <cell r="A5">
            <v>36951</v>
          </cell>
          <cell r="B5">
            <v>16200000</v>
          </cell>
          <cell r="C5">
            <v>10457321.43</v>
          </cell>
          <cell r="D5">
            <v>9239430.9600000028</v>
          </cell>
          <cell r="E5">
            <v>0.11646294685999692</v>
          </cell>
        </row>
        <row r="6">
          <cell r="A6">
            <v>36982</v>
          </cell>
          <cell r="B6">
            <v>16470000</v>
          </cell>
          <cell r="C6">
            <v>10897654.76</v>
          </cell>
          <cell r="D6">
            <v>9239430.9600000009</v>
          </cell>
          <cell r="E6">
            <v>0.15216336326661159</v>
          </cell>
        </row>
        <row r="7">
          <cell r="A7">
            <v>37012</v>
          </cell>
          <cell r="B7">
            <v>16740000</v>
          </cell>
          <cell r="C7">
            <v>11337988.09</v>
          </cell>
          <cell r="D7">
            <v>9567869.3900000006</v>
          </cell>
          <cell r="E7">
            <v>0.15612282231635324</v>
          </cell>
        </row>
        <row r="8">
          <cell r="A8">
            <v>37043</v>
          </cell>
          <cell r="B8">
            <v>17000000</v>
          </cell>
          <cell r="C8">
            <v>11778321.43</v>
          </cell>
          <cell r="E8">
            <v>1</v>
          </cell>
        </row>
        <row r="9">
          <cell r="A9">
            <v>37073</v>
          </cell>
          <cell r="B9">
            <v>17200000</v>
          </cell>
          <cell r="C9">
            <v>12318666.67</v>
          </cell>
          <cell r="E9">
            <v>1</v>
          </cell>
        </row>
        <row r="10">
          <cell r="A10">
            <v>37104</v>
          </cell>
          <cell r="B10">
            <v>17400000</v>
          </cell>
          <cell r="C10">
            <v>12859011.91</v>
          </cell>
          <cell r="E10">
            <v>1</v>
          </cell>
        </row>
        <row r="11">
          <cell r="A11">
            <v>37135</v>
          </cell>
          <cell r="B11">
            <v>17600000</v>
          </cell>
          <cell r="C11">
            <v>13399357.140000001</v>
          </cell>
          <cell r="E11">
            <v>1</v>
          </cell>
        </row>
        <row r="12">
          <cell r="A12">
            <v>37165</v>
          </cell>
          <cell r="B12">
            <v>17730000</v>
          </cell>
          <cell r="C12">
            <v>13939702.380000001</v>
          </cell>
          <cell r="E12">
            <v>1</v>
          </cell>
        </row>
        <row r="13">
          <cell r="A13">
            <v>37196</v>
          </cell>
          <cell r="B13">
            <v>17860000</v>
          </cell>
          <cell r="C13">
            <v>14480047.619999999</v>
          </cell>
          <cell r="E13">
            <v>1</v>
          </cell>
        </row>
        <row r="14">
          <cell r="A14">
            <v>37226</v>
          </cell>
          <cell r="B14">
            <v>18000000</v>
          </cell>
          <cell r="C14">
            <v>15020392.85</v>
          </cell>
          <cell r="E14">
            <v>1</v>
          </cell>
        </row>
        <row r="15">
          <cell r="A15">
            <v>37257</v>
          </cell>
          <cell r="B15">
            <v>18090000</v>
          </cell>
          <cell r="C15">
            <v>15560738.09</v>
          </cell>
          <cell r="E15">
            <v>1</v>
          </cell>
        </row>
        <row r="16">
          <cell r="A16">
            <v>37288</v>
          </cell>
          <cell r="B16">
            <v>18180000</v>
          </cell>
          <cell r="C16">
            <v>16101083.33</v>
          </cell>
          <cell r="E16">
            <v>1</v>
          </cell>
        </row>
        <row r="17">
          <cell r="A17">
            <v>37316</v>
          </cell>
          <cell r="B17">
            <v>18280000</v>
          </cell>
          <cell r="C17">
            <v>16641428.560000001</v>
          </cell>
          <cell r="E17">
            <v>1</v>
          </cell>
        </row>
      </sheetData>
      <sheetData sheetId="3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20500000</v>
          </cell>
          <cell r="C2">
            <v>20400000</v>
          </cell>
          <cell r="D2">
            <v>15158018.660000004</v>
          </cell>
          <cell r="E2">
            <v>0.25695986960784295</v>
          </cell>
        </row>
        <row r="3">
          <cell r="A3">
            <v>36892</v>
          </cell>
          <cell r="B3">
            <v>20840000</v>
          </cell>
          <cell r="C3">
            <v>20740000</v>
          </cell>
          <cell r="D3">
            <v>15792183.770000001</v>
          </cell>
          <cell r="E3">
            <v>0.2385639455159112</v>
          </cell>
        </row>
        <row r="4">
          <cell r="A4">
            <v>36923</v>
          </cell>
          <cell r="B4">
            <v>21170000</v>
          </cell>
          <cell r="C4">
            <v>21070000</v>
          </cell>
          <cell r="D4">
            <v>15792183.770000003</v>
          </cell>
          <cell r="E4">
            <v>0.25048961699098227</v>
          </cell>
        </row>
        <row r="5">
          <cell r="A5">
            <v>36951</v>
          </cell>
          <cell r="B5">
            <v>21500000</v>
          </cell>
          <cell r="C5">
            <v>21400000</v>
          </cell>
          <cell r="D5">
            <v>16745242.869999992</v>
          </cell>
          <cell r="E5">
            <v>0.21751201542056114</v>
          </cell>
        </row>
        <row r="6">
          <cell r="A6">
            <v>36982</v>
          </cell>
          <cell r="B6">
            <v>21840000</v>
          </cell>
          <cell r="C6">
            <v>21740000</v>
          </cell>
          <cell r="D6">
            <v>16745242.870000001</v>
          </cell>
          <cell r="E6">
            <v>0.22974963799448017</v>
          </cell>
        </row>
        <row r="7">
          <cell r="A7">
            <v>37012</v>
          </cell>
          <cell r="B7">
            <v>22170000</v>
          </cell>
          <cell r="C7">
            <v>22070000</v>
          </cell>
          <cell r="D7">
            <v>16745242.869999992</v>
          </cell>
          <cell r="E7">
            <v>0.2412667480743094</v>
          </cell>
        </row>
        <row r="8">
          <cell r="A8">
            <v>37043</v>
          </cell>
          <cell r="B8">
            <v>22500000</v>
          </cell>
          <cell r="C8">
            <v>22400000</v>
          </cell>
          <cell r="D8">
            <v>16745242.869999992</v>
          </cell>
          <cell r="E8">
            <v>0.25244451473214324</v>
          </cell>
        </row>
        <row r="9">
          <cell r="A9">
            <v>37073</v>
          </cell>
          <cell r="B9">
            <v>22690000</v>
          </cell>
          <cell r="C9">
            <v>22590000</v>
          </cell>
          <cell r="D9">
            <v>16745242.869999992</v>
          </cell>
          <cell r="E9">
            <v>0.25873205533421906</v>
          </cell>
        </row>
        <row r="10">
          <cell r="A10">
            <v>37104</v>
          </cell>
          <cell r="B10">
            <v>22870000</v>
          </cell>
          <cell r="C10">
            <v>22770000</v>
          </cell>
          <cell r="D10">
            <v>16745242.869999992</v>
          </cell>
          <cell r="E10">
            <v>0.26459188098375092</v>
          </cell>
        </row>
        <row r="11">
          <cell r="A11">
            <v>37135</v>
          </cell>
          <cell r="B11">
            <v>23050000</v>
          </cell>
          <cell r="C11">
            <v>22950000</v>
          </cell>
          <cell r="D11">
            <v>16745242.869999992</v>
          </cell>
          <cell r="E11">
            <v>0.27035978779956465</v>
          </cell>
        </row>
        <row r="12">
          <cell r="A12">
            <v>37165</v>
          </cell>
          <cell r="B12">
            <v>23240000</v>
          </cell>
          <cell r="C12">
            <v>23140000</v>
          </cell>
          <cell r="D12">
            <v>16745242.869999992</v>
          </cell>
          <cell r="E12">
            <v>0.27635078349178949</v>
          </cell>
        </row>
        <row r="13">
          <cell r="A13">
            <v>37196</v>
          </cell>
          <cell r="B13">
            <v>23420000</v>
          </cell>
          <cell r="C13">
            <v>23320000</v>
          </cell>
          <cell r="D13">
            <v>16745242.869999992</v>
          </cell>
          <cell r="E13">
            <v>0.28193641209262471</v>
          </cell>
        </row>
        <row r="14">
          <cell r="A14">
            <v>37226</v>
          </cell>
          <cell r="B14">
            <v>23600000</v>
          </cell>
          <cell r="C14">
            <v>23500000</v>
          </cell>
          <cell r="D14">
            <v>16745242.869999992</v>
          </cell>
          <cell r="E14">
            <v>0.28743647361702163</v>
          </cell>
        </row>
      </sheetData>
      <sheetData sheetId="4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19420000</v>
          </cell>
          <cell r="C2">
            <v>7553828.54</v>
          </cell>
          <cell r="D2">
            <v>9712568.3500000015</v>
          </cell>
          <cell r="E2">
            <v>-0.285780885622273</v>
          </cell>
        </row>
        <row r="3">
          <cell r="A3">
            <v>36892</v>
          </cell>
          <cell r="B3">
            <v>19740000</v>
          </cell>
          <cell r="C3">
            <v>7738971.3899999997</v>
          </cell>
          <cell r="D3">
            <v>9712568.3499999959</v>
          </cell>
          <cell r="E3">
            <v>-0.25502057838722625</v>
          </cell>
        </row>
        <row r="4">
          <cell r="A4">
            <v>36923</v>
          </cell>
          <cell r="B4">
            <v>20060000</v>
          </cell>
          <cell r="C4">
            <v>7924114.2400000002</v>
          </cell>
          <cell r="D4">
            <v>9712568.3499999959</v>
          </cell>
          <cell r="E4">
            <v>-0.22569766863936525</v>
          </cell>
        </row>
        <row r="5">
          <cell r="A5">
            <v>36951</v>
          </cell>
          <cell r="B5">
            <v>20370000</v>
          </cell>
          <cell r="C5">
            <v>8109257.1100000003</v>
          </cell>
          <cell r="D5">
            <v>9712568.3499999959</v>
          </cell>
          <cell r="E5">
            <v>-0.19771370154522028</v>
          </cell>
        </row>
        <row r="6">
          <cell r="A6">
            <v>36982</v>
          </cell>
          <cell r="B6">
            <v>20690000</v>
          </cell>
          <cell r="C6">
            <v>8340685.6900000004</v>
          </cell>
          <cell r="D6">
            <v>10078070.309999997</v>
          </cell>
          <cell r="E6">
            <v>-0.20830237279927957</v>
          </cell>
        </row>
        <row r="7">
          <cell r="A7">
            <v>37012</v>
          </cell>
          <cell r="B7">
            <v>21010000</v>
          </cell>
          <cell r="C7">
            <v>8572114.2699999996</v>
          </cell>
          <cell r="D7">
            <v>9712568.3499999959</v>
          </cell>
          <cell r="E7">
            <v>-0.13304233285728195</v>
          </cell>
        </row>
        <row r="8">
          <cell r="A8">
            <v>37043</v>
          </cell>
          <cell r="B8">
            <v>21320000</v>
          </cell>
          <cell r="C8">
            <v>8803542.8300000001</v>
          </cell>
          <cell r="D8">
            <v>9712568.3499999959</v>
          </cell>
          <cell r="E8">
            <v>-0.10325678395092171</v>
          </cell>
        </row>
        <row r="9">
          <cell r="A9">
            <v>37073</v>
          </cell>
          <cell r="B9">
            <v>21570000</v>
          </cell>
          <cell r="C9">
            <v>9081257.1199999992</v>
          </cell>
          <cell r="D9">
            <v>9712568.3499999959</v>
          </cell>
          <cell r="E9">
            <v>-6.951804377497868E-2</v>
          </cell>
        </row>
        <row r="10">
          <cell r="A10">
            <v>37104</v>
          </cell>
          <cell r="B10">
            <v>21820000</v>
          </cell>
          <cell r="C10">
            <v>9358971.4100000001</v>
          </cell>
          <cell r="D10">
            <v>9712568.3499999959</v>
          </cell>
          <cell r="E10">
            <v>-3.7781602754142378E-2</v>
          </cell>
        </row>
        <row r="11">
          <cell r="A11">
            <v>37135</v>
          </cell>
          <cell r="B11">
            <v>22070000</v>
          </cell>
          <cell r="C11">
            <v>9636685.6999999993</v>
          </cell>
          <cell r="D11">
            <v>9712568.3499999959</v>
          </cell>
          <cell r="E11">
            <v>-7.8743514484442157E-3</v>
          </cell>
        </row>
        <row r="12">
          <cell r="A12">
            <v>37165</v>
          </cell>
          <cell r="B12">
            <v>22320000</v>
          </cell>
          <cell r="C12">
            <v>10053257.130000001</v>
          </cell>
          <cell r="D12">
            <v>9712568.3499999959</v>
          </cell>
          <cell r="E12">
            <v>3.3888398117596433E-2</v>
          </cell>
        </row>
        <row r="13">
          <cell r="A13">
            <v>37196</v>
          </cell>
          <cell r="B13">
            <v>22570000</v>
          </cell>
          <cell r="C13">
            <v>10469828.560000001</v>
          </cell>
          <cell r="D13">
            <v>9712568.3499999959</v>
          </cell>
          <cell r="E13">
            <v>7.2327851947176919E-2</v>
          </cell>
        </row>
        <row r="14">
          <cell r="A14">
            <v>37226</v>
          </cell>
          <cell r="B14">
            <v>22820000</v>
          </cell>
          <cell r="C14">
            <v>10886399.99</v>
          </cell>
          <cell r="D14">
            <v>9712568.3499999959</v>
          </cell>
          <cell r="E14">
            <v>0.10782551082802941</v>
          </cell>
        </row>
        <row r="15">
          <cell r="A15">
            <v>37257</v>
          </cell>
          <cell r="B15">
            <v>23070000</v>
          </cell>
          <cell r="C15">
            <v>11534399.99</v>
          </cell>
          <cell r="D15">
            <v>9712568.3499999959</v>
          </cell>
          <cell r="E15">
            <v>0.15794767318451597</v>
          </cell>
        </row>
        <row r="16">
          <cell r="A16">
            <v>37288</v>
          </cell>
          <cell r="B16">
            <v>23320000</v>
          </cell>
          <cell r="C16">
            <v>12182399.99</v>
          </cell>
          <cell r="D16">
            <v>9712568.3499999959</v>
          </cell>
          <cell r="E16">
            <v>0.20273769060508448</v>
          </cell>
        </row>
        <row r="17">
          <cell r="A17">
            <v>37316</v>
          </cell>
          <cell r="B17">
            <v>23570000</v>
          </cell>
          <cell r="C17">
            <v>12830399.98</v>
          </cell>
          <cell r="D17">
            <v>9712568.3499999959</v>
          </cell>
          <cell r="E17">
            <v>0.24300346324822872</v>
          </cell>
        </row>
        <row r="18">
          <cell r="A18">
            <v>37347</v>
          </cell>
          <cell r="B18">
            <v>23790000</v>
          </cell>
          <cell r="C18">
            <v>13570971.4</v>
          </cell>
          <cell r="D18">
            <v>9712568.3499999959</v>
          </cell>
          <cell r="E18">
            <v>0.28431296008773582</v>
          </cell>
        </row>
        <row r="19">
          <cell r="A19">
            <v>37377</v>
          </cell>
          <cell r="B19">
            <v>24010000</v>
          </cell>
          <cell r="C19">
            <v>14311542.82</v>
          </cell>
          <cell r="D19">
            <v>9712568.3499999959</v>
          </cell>
          <cell r="E19">
            <v>0.32134721796542159</v>
          </cell>
        </row>
        <row r="20">
          <cell r="A20">
            <v>37408</v>
          </cell>
          <cell r="B20">
            <v>24230000</v>
          </cell>
          <cell r="C20">
            <v>15052114.26</v>
          </cell>
          <cell r="D20">
            <v>9712568.3499999959</v>
          </cell>
          <cell r="E20">
            <v>0.35473726931435107</v>
          </cell>
        </row>
        <row r="21">
          <cell r="A21">
            <v>37438</v>
          </cell>
          <cell r="B21">
            <v>24230000</v>
          </cell>
          <cell r="C21">
            <v>15885257.119999999</v>
          </cell>
          <cell r="D21">
            <v>9712568.3499999959</v>
          </cell>
          <cell r="E21">
            <v>0.38857972038919086</v>
          </cell>
        </row>
        <row r="22">
          <cell r="A22">
            <v>37469</v>
          </cell>
          <cell r="B22">
            <v>24230000</v>
          </cell>
          <cell r="C22">
            <v>16718399.98</v>
          </cell>
          <cell r="D22">
            <v>9712568.3499999959</v>
          </cell>
          <cell r="E22">
            <v>0.41904916968017203</v>
          </cell>
        </row>
        <row r="23">
          <cell r="A23">
            <v>37500</v>
          </cell>
          <cell r="B23">
            <v>24230000</v>
          </cell>
          <cell r="C23">
            <v>17551542.84</v>
          </cell>
          <cell r="D23">
            <v>9712568.3499999959</v>
          </cell>
          <cell r="E23">
            <v>0.44662594972192221</v>
          </cell>
        </row>
        <row r="24">
          <cell r="A24">
            <v>37530</v>
          </cell>
          <cell r="B24">
            <v>24230000</v>
          </cell>
          <cell r="C24">
            <v>17949599.989999998</v>
          </cell>
          <cell r="D24">
            <v>9712568.3499999959</v>
          </cell>
          <cell r="E24">
            <v>0.45889778293605321</v>
          </cell>
        </row>
        <row r="25">
          <cell r="A25">
            <v>37561</v>
          </cell>
          <cell r="B25">
            <v>24230000</v>
          </cell>
          <cell r="C25">
            <v>18347657.140000001</v>
          </cell>
          <cell r="D25">
            <v>9712568.3499999959</v>
          </cell>
          <cell r="E25">
            <v>0.47063713498191106</v>
          </cell>
        </row>
        <row r="26">
          <cell r="A26">
            <v>37591</v>
          </cell>
          <cell r="B26">
            <v>24230000</v>
          </cell>
          <cell r="C26">
            <v>18745714.27</v>
          </cell>
          <cell r="D26">
            <v>9712568.3499999959</v>
          </cell>
          <cell r="E26">
            <v>0.48187792632987808</v>
          </cell>
        </row>
        <row r="27">
          <cell r="A27">
            <v>37622</v>
          </cell>
          <cell r="B27">
            <v>24230000</v>
          </cell>
          <cell r="C27">
            <v>18745714.27</v>
          </cell>
          <cell r="D27">
            <v>9712568.3499999959</v>
          </cell>
          <cell r="E27">
            <v>0.48187792632987808</v>
          </cell>
        </row>
        <row r="28">
          <cell r="A28">
            <v>37653</v>
          </cell>
          <cell r="B28">
            <v>24230000</v>
          </cell>
          <cell r="C28">
            <v>18745714.27</v>
          </cell>
          <cell r="D28">
            <v>9712568.3499999959</v>
          </cell>
          <cell r="E28">
            <v>0.48187792632987808</v>
          </cell>
        </row>
        <row r="29">
          <cell r="A29">
            <v>37681</v>
          </cell>
          <cell r="B29">
            <v>24230000</v>
          </cell>
          <cell r="C29">
            <v>18745714.27</v>
          </cell>
          <cell r="D29">
            <v>9712568.3499999959</v>
          </cell>
          <cell r="E29">
            <v>0.48187792632987808</v>
          </cell>
        </row>
        <row r="30">
          <cell r="A30">
            <v>37712</v>
          </cell>
          <cell r="B30">
            <v>24230000</v>
          </cell>
          <cell r="C30">
            <v>18745714.27</v>
          </cell>
          <cell r="D30">
            <v>9712568.3499999959</v>
          </cell>
          <cell r="E30">
            <v>0.48187792632987808</v>
          </cell>
        </row>
        <row r="31">
          <cell r="A31">
            <v>37742</v>
          </cell>
          <cell r="B31">
            <v>24230000</v>
          </cell>
          <cell r="C31">
            <v>18745714.27</v>
          </cell>
          <cell r="D31">
            <v>9712568.3499999959</v>
          </cell>
          <cell r="E31">
            <v>0.48187792632987808</v>
          </cell>
        </row>
        <row r="32">
          <cell r="A32">
            <v>37773</v>
          </cell>
          <cell r="B32">
            <v>24230000</v>
          </cell>
          <cell r="C32">
            <v>18745714.27</v>
          </cell>
          <cell r="D32">
            <v>9712568.3499999959</v>
          </cell>
          <cell r="E32">
            <v>0.48187792632987808</v>
          </cell>
        </row>
      </sheetData>
      <sheetData sheetId="5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51140000</v>
          </cell>
          <cell r="C2">
            <v>27391873.32</v>
          </cell>
          <cell r="D2">
            <v>27255000.810000006</v>
          </cell>
          <cell r="E2">
            <v>4.9968291106274069E-3</v>
          </cell>
        </row>
        <row r="3">
          <cell r="A3">
            <v>36892</v>
          </cell>
          <cell r="B3">
            <v>52940000</v>
          </cell>
          <cell r="C3">
            <v>28551278.859999999</v>
          </cell>
          <cell r="D3">
            <v>28669409.890000008</v>
          </cell>
          <cell r="E3">
            <v>-4.1375039828954498E-3</v>
          </cell>
        </row>
        <row r="4">
          <cell r="A4">
            <v>36923</v>
          </cell>
          <cell r="B4">
            <v>54740000</v>
          </cell>
          <cell r="C4">
            <v>29710684.399999999</v>
          </cell>
          <cell r="D4">
            <v>28669409.890000004</v>
          </cell>
          <cell r="E4">
            <v>3.50471398094079E-2</v>
          </cell>
        </row>
        <row r="5">
          <cell r="A5">
            <v>36951</v>
          </cell>
          <cell r="B5">
            <v>56540000</v>
          </cell>
          <cell r="C5">
            <v>30870089.940000001</v>
          </cell>
          <cell r="D5">
            <v>34023764.99000001</v>
          </cell>
          <cell r="E5">
            <v>-0.10215956792252896</v>
          </cell>
        </row>
        <row r="6">
          <cell r="A6">
            <v>36982</v>
          </cell>
          <cell r="B6">
            <v>58340000</v>
          </cell>
          <cell r="C6">
            <v>32029495.48</v>
          </cell>
          <cell r="D6">
            <v>34974017.830000006</v>
          </cell>
          <cell r="E6">
            <v>-9.1931586991079423E-2</v>
          </cell>
        </row>
        <row r="7">
          <cell r="A7">
            <v>37012</v>
          </cell>
          <cell r="B7">
            <v>60140000</v>
          </cell>
          <cell r="C7">
            <v>33188901.02</v>
          </cell>
          <cell r="D7">
            <v>35446214.140000001</v>
          </cell>
          <cell r="E7">
            <v>-6.8014096599333593E-2</v>
          </cell>
        </row>
        <row r="8">
          <cell r="A8">
            <v>37043</v>
          </cell>
          <cell r="B8">
            <v>61940000</v>
          </cell>
          <cell r="C8">
            <v>34348306.530000001</v>
          </cell>
          <cell r="E8">
            <v>1</v>
          </cell>
        </row>
        <row r="9">
          <cell r="A9">
            <v>37073</v>
          </cell>
          <cell r="B9">
            <v>63290000</v>
          </cell>
          <cell r="C9">
            <v>35546215.469999999</v>
          </cell>
          <cell r="E9">
            <v>1</v>
          </cell>
        </row>
        <row r="10">
          <cell r="A10">
            <v>37104</v>
          </cell>
          <cell r="B10">
            <v>64640000</v>
          </cell>
          <cell r="C10">
            <v>36744124.409999996</v>
          </cell>
          <cell r="E10">
            <v>1</v>
          </cell>
        </row>
        <row r="11">
          <cell r="A11">
            <v>37135</v>
          </cell>
          <cell r="B11">
            <v>65990000</v>
          </cell>
          <cell r="C11">
            <v>37942033.350000001</v>
          </cell>
          <cell r="E11">
            <v>1</v>
          </cell>
        </row>
        <row r="12">
          <cell r="A12">
            <v>37165</v>
          </cell>
          <cell r="B12">
            <v>67390000</v>
          </cell>
          <cell r="C12">
            <v>39139942.289999999</v>
          </cell>
          <cell r="E12">
            <v>1</v>
          </cell>
        </row>
        <row r="13">
          <cell r="A13">
            <v>37196</v>
          </cell>
          <cell r="B13">
            <v>68790000</v>
          </cell>
          <cell r="C13">
            <v>40337851.229999997</v>
          </cell>
          <cell r="E13">
            <v>1</v>
          </cell>
        </row>
        <row r="14">
          <cell r="A14">
            <v>37226</v>
          </cell>
          <cell r="B14">
            <v>70190000</v>
          </cell>
          <cell r="C14">
            <v>41535760.170000002</v>
          </cell>
          <cell r="E14">
            <v>1</v>
          </cell>
        </row>
        <row r="15">
          <cell r="A15">
            <v>37257</v>
          </cell>
          <cell r="B15">
            <v>71090000</v>
          </cell>
          <cell r="C15">
            <v>42733669.109999999</v>
          </cell>
          <cell r="E15">
            <v>1</v>
          </cell>
        </row>
        <row r="16">
          <cell r="A16">
            <v>37288</v>
          </cell>
          <cell r="B16">
            <v>71990000</v>
          </cell>
          <cell r="C16">
            <v>43931578.049999997</v>
          </cell>
          <cell r="E16">
            <v>1</v>
          </cell>
        </row>
        <row r="17">
          <cell r="A17">
            <v>37316</v>
          </cell>
          <cell r="B17">
            <v>72890000</v>
          </cell>
          <cell r="C17">
            <v>45129486.990000002</v>
          </cell>
          <cell r="E17">
            <v>1</v>
          </cell>
        </row>
        <row r="18">
          <cell r="A18">
            <v>37347</v>
          </cell>
          <cell r="B18">
            <v>73790000</v>
          </cell>
          <cell r="C18">
            <v>46327395.93</v>
          </cell>
          <cell r="E18">
            <v>1</v>
          </cell>
        </row>
        <row r="19">
          <cell r="A19">
            <v>37377</v>
          </cell>
          <cell r="B19">
            <v>74690000</v>
          </cell>
          <cell r="C19">
            <v>47525304.869999997</v>
          </cell>
          <cell r="E19">
            <v>1</v>
          </cell>
        </row>
        <row r="20">
          <cell r="A20">
            <v>37408</v>
          </cell>
          <cell r="B20">
            <v>75590000</v>
          </cell>
          <cell r="C20">
            <v>48723213.810000002</v>
          </cell>
          <cell r="E20">
            <v>1</v>
          </cell>
        </row>
        <row r="21">
          <cell r="A21">
            <v>37438</v>
          </cell>
          <cell r="B21">
            <v>76360000</v>
          </cell>
          <cell r="C21">
            <v>52522427.060000002</v>
          </cell>
          <cell r="E21">
            <v>1</v>
          </cell>
        </row>
        <row r="22">
          <cell r="A22">
            <v>37469</v>
          </cell>
          <cell r="B22">
            <v>77120000</v>
          </cell>
          <cell r="C22">
            <v>56321640.310000002</v>
          </cell>
          <cell r="E22">
            <v>1</v>
          </cell>
        </row>
        <row r="23">
          <cell r="A23">
            <v>37500</v>
          </cell>
          <cell r="B23">
            <v>77880000</v>
          </cell>
          <cell r="C23">
            <v>60120853.560000002</v>
          </cell>
          <cell r="E23">
            <v>1</v>
          </cell>
        </row>
        <row r="24">
          <cell r="A24">
            <v>37530</v>
          </cell>
          <cell r="B24">
            <v>78340000</v>
          </cell>
          <cell r="C24">
            <v>63920066.810000002</v>
          </cell>
          <cell r="E24">
            <v>1</v>
          </cell>
        </row>
        <row r="25">
          <cell r="A25">
            <v>37561</v>
          </cell>
          <cell r="B25">
            <v>78790000</v>
          </cell>
          <cell r="C25">
            <v>67719280.060000002</v>
          </cell>
          <cell r="E25">
            <v>1</v>
          </cell>
        </row>
        <row r="26">
          <cell r="A26">
            <v>37591</v>
          </cell>
          <cell r="B26">
            <v>79240000</v>
          </cell>
          <cell r="C26">
            <v>71518493.280000001</v>
          </cell>
          <cell r="E26">
            <v>1</v>
          </cell>
        </row>
      </sheetData>
      <sheetData sheetId="6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5340000</v>
          </cell>
          <cell r="C2">
            <v>5353333.34</v>
          </cell>
          <cell r="D2">
            <v>788527.8</v>
          </cell>
          <cell r="E2">
            <v>0.85270339993436695</v>
          </cell>
        </row>
        <row r="3">
          <cell r="A3">
            <v>36892</v>
          </cell>
          <cell r="B3">
            <v>5690000</v>
          </cell>
          <cell r="C3">
            <v>5703333.3399999999</v>
          </cell>
          <cell r="D3">
            <v>1602923.64</v>
          </cell>
          <cell r="E3">
            <v>0.71894968355470523</v>
          </cell>
        </row>
        <row r="4">
          <cell r="A4">
            <v>36923</v>
          </cell>
          <cell r="B4">
            <v>6040000</v>
          </cell>
          <cell r="C4">
            <v>6053333.3399999999</v>
          </cell>
          <cell r="D4">
            <v>1602923.6400000001</v>
          </cell>
          <cell r="E4">
            <v>0.73519983949867851</v>
          </cell>
        </row>
        <row r="5">
          <cell r="A5">
            <v>36951</v>
          </cell>
          <cell r="B5">
            <v>6390000</v>
          </cell>
          <cell r="C5">
            <v>6403333.3399999999</v>
          </cell>
          <cell r="D5">
            <v>1817608.92</v>
          </cell>
          <cell r="E5">
            <v>0.71614644693790064</v>
          </cell>
        </row>
        <row r="6">
          <cell r="A6">
            <v>36982</v>
          </cell>
          <cell r="B6">
            <v>6740000</v>
          </cell>
          <cell r="C6">
            <v>6753333.3399999999</v>
          </cell>
          <cell r="D6">
            <v>2017235.6199999999</v>
          </cell>
          <cell r="E6">
            <v>0.70129778607966653</v>
          </cell>
        </row>
        <row r="7">
          <cell r="A7">
            <v>37012</v>
          </cell>
          <cell r="B7">
            <v>7080000</v>
          </cell>
          <cell r="C7">
            <v>7093333.3399999999</v>
          </cell>
          <cell r="D7">
            <v>1817608.92</v>
          </cell>
          <cell r="E7">
            <v>0.74375814121827244</v>
          </cell>
        </row>
        <row r="8">
          <cell r="A8">
            <v>37043</v>
          </cell>
          <cell r="B8">
            <v>7420000</v>
          </cell>
          <cell r="C8">
            <v>7433333.3399999999</v>
          </cell>
          <cell r="D8">
            <v>1817608.92</v>
          </cell>
          <cell r="E8">
            <v>0.75547862084710438</v>
          </cell>
        </row>
        <row r="9">
          <cell r="A9">
            <v>37073</v>
          </cell>
          <cell r="B9">
            <v>7840000</v>
          </cell>
          <cell r="C9">
            <v>7853333.3399999999</v>
          </cell>
          <cell r="D9">
            <v>1817608.92</v>
          </cell>
          <cell r="E9">
            <v>0.76855574043416319</v>
          </cell>
        </row>
        <row r="10">
          <cell r="A10">
            <v>37104</v>
          </cell>
          <cell r="B10">
            <v>8260000</v>
          </cell>
          <cell r="C10">
            <v>8273333.3399999999</v>
          </cell>
          <cell r="D10">
            <v>1817608.92</v>
          </cell>
          <cell r="E10">
            <v>0.78030512668790886</v>
          </cell>
        </row>
        <row r="11">
          <cell r="A11">
            <v>37135</v>
          </cell>
          <cell r="B11">
            <v>8680000</v>
          </cell>
          <cell r="C11">
            <v>8693333.3399999999</v>
          </cell>
          <cell r="D11">
            <v>1817608.92</v>
          </cell>
          <cell r="E11">
            <v>0.79091921948549138</v>
          </cell>
        </row>
        <row r="12">
          <cell r="A12">
            <v>37165</v>
          </cell>
          <cell r="B12">
            <v>9100000</v>
          </cell>
          <cell r="C12">
            <v>9113333.3399999999</v>
          </cell>
          <cell r="D12">
            <v>1817608.92</v>
          </cell>
          <cell r="E12">
            <v>0.80055498332073516</v>
          </cell>
        </row>
        <row r="13">
          <cell r="A13">
            <v>37196</v>
          </cell>
          <cell r="B13">
            <v>9520000</v>
          </cell>
          <cell r="C13">
            <v>9533333.3399999999</v>
          </cell>
          <cell r="D13">
            <v>1817608.92</v>
          </cell>
          <cell r="E13">
            <v>0.8093417218116491</v>
          </cell>
        </row>
        <row r="14">
          <cell r="A14">
            <v>37226</v>
          </cell>
          <cell r="B14">
            <v>9930000</v>
          </cell>
          <cell r="C14">
            <v>9943333.3399999999</v>
          </cell>
          <cell r="D14">
            <v>1817608.92</v>
          </cell>
          <cell r="E14">
            <v>0.81720325992812382</v>
          </cell>
        </row>
        <row r="15">
          <cell r="A15">
            <v>37257</v>
          </cell>
          <cell r="B15">
            <v>10350000</v>
          </cell>
          <cell r="C15">
            <v>10363333.34</v>
          </cell>
          <cell r="D15">
            <v>1817608.92</v>
          </cell>
          <cell r="E15">
            <v>0.82461155495361105</v>
          </cell>
        </row>
        <row r="16">
          <cell r="A16">
            <v>37288</v>
          </cell>
          <cell r="B16">
            <v>10770000</v>
          </cell>
          <cell r="C16">
            <v>10783333.34</v>
          </cell>
          <cell r="D16">
            <v>1817608.92</v>
          </cell>
          <cell r="E16">
            <v>0.83144275868226103</v>
          </cell>
        </row>
        <row r="17">
          <cell r="A17">
            <v>37316</v>
          </cell>
          <cell r="B17">
            <v>11190000</v>
          </cell>
          <cell r="C17">
            <v>11203333.34</v>
          </cell>
          <cell r="D17">
            <v>1817608.92</v>
          </cell>
          <cell r="E17">
            <v>0.83776177456842504</v>
          </cell>
        </row>
        <row r="18">
          <cell r="A18">
            <v>37347</v>
          </cell>
          <cell r="B18">
            <v>11610000</v>
          </cell>
          <cell r="C18">
            <v>11623333.34</v>
          </cell>
          <cell r="D18">
            <v>1817608.92</v>
          </cell>
          <cell r="E18">
            <v>0.84362412512553819</v>
          </cell>
        </row>
        <row r="19">
          <cell r="A19">
            <v>37377</v>
          </cell>
          <cell r="B19">
            <v>12030000</v>
          </cell>
          <cell r="C19">
            <v>12043333.34</v>
          </cell>
          <cell r="D19">
            <v>1817608.92</v>
          </cell>
          <cell r="E19">
            <v>0.8490775876838762</v>
          </cell>
        </row>
        <row r="20">
          <cell r="A20">
            <v>37408</v>
          </cell>
          <cell r="B20">
            <v>12440000</v>
          </cell>
          <cell r="C20">
            <v>12453333.34</v>
          </cell>
          <cell r="D20">
            <v>1817608.92</v>
          </cell>
          <cell r="E20">
            <v>0.85404639301175245</v>
          </cell>
        </row>
        <row r="21">
          <cell r="A21">
            <v>37438</v>
          </cell>
          <cell r="B21">
            <v>12440000</v>
          </cell>
          <cell r="C21">
            <v>12453333.34</v>
          </cell>
          <cell r="D21">
            <v>1817608.92</v>
          </cell>
          <cell r="E21">
            <v>0.85404639301175245</v>
          </cell>
        </row>
        <row r="22">
          <cell r="A22">
            <v>37469</v>
          </cell>
          <cell r="B22">
            <v>12440000</v>
          </cell>
          <cell r="C22">
            <v>12453333.34</v>
          </cell>
          <cell r="D22">
            <v>1817608.92</v>
          </cell>
          <cell r="E22">
            <v>0.85404639301175245</v>
          </cell>
        </row>
        <row r="23">
          <cell r="A23">
            <v>37500</v>
          </cell>
          <cell r="B23">
            <v>12440000</v>
          </cell>
          <cell r="C23">
            <v>12453333.34</v>
          </cell>
          <cell r="D23">
            <v>1817608.92</v>
          </cell>
          <cell r="E23">
            <v>0.85404639301175245</v>
          </cell>
        </row>
        <row r="24">
          <cell r="A24">
            <v>37530</v>
          </cell>
          <cell r="B24">
            <v>12440000</v>
          </cell>
          <cell r="C24">
            <v>12453333.34</v>
          </cell>
          <cell r="D24">
            <v>1817608.92</v>
          </cell>
          <cell r="E24">
            <v>0.85404639301175245</v>
          </cell>
        </row>
        <row r="25">
          <cell r="A25">
            <v>37561</v>
          </cell>
          <cell r="B25">
            <v>12440000</v>
          </cell>
          <cell r="C25">
            <v>12453333.34</v>
          </cell>
          <cell r="D25">
            <v>1817608.92</v>
          </cell>
          <cell r="E25">
            <v>0.85404639301175245</v>
          </cell>
        </row>
        <row r="26">
          <cell r="A26">
            <v>37591</v>
          </cell>
          <cell r="B26">
            <v>12440000</v>
          </cell>
          <cell r="C26">
            <v>12453333.34</v>
          </cell>
          <cell r="D26">
            <v>1817608.92</v>
          </cell>
          <cell r="E26">
            <v>0.85404639301175245</v>
          </cell>
        </row>
        <row r="27">
          <cell r="A27">
            <v>37622</v>
          </cell>
          <cell r="B27">
            <v>12440000</v>
          </cell>
          <cell r="C27">
            <v>12453333.34</v>
          </cell>
          <cell r="D27">
            <v>1817608.92</v>
          </cell>
          <cell r="E27">
            <v>0.85404639301175245</v>
          </cell>
        </row>
        <row r="28">
          <cell r="A28">
            <v>37653</v>
          </cell>
          <cell r="B28">
            <v>12440000</v>
          </cell>
          <cell r="C28">
            <v>12453333.34</v>
          </cell>
          <cell r="D28">
            <v>1817608.92</v>
          </cell>
          <cell r="E28">
            <v>0.85404639301175245</v>
          </cell>
        </row>
        <row r="29">
          <cell r="A29">
            <v>37681</v>
          </cell>
          <cell r="B29">
            <v>12440000</v>
          </cell>
          <cell r="C29">
            <v>12453333.34</v>
          </cell>
          <cell r="D29">
            <v>1817608.92</v>
          </cell>
          <cell r="E29">
            <v>0.85404639301175245</v>
          </cell>
        </row>
        <row r="30">
          <cell r="A30">
            <v>37712</v>
          </cell>
          <cell r="B30">
            <v>12440000</v>
          </cell>
          <cell r="C30">
            <v>12453333.34</v>
          </cell>
          <cell r="D30">
            <v>1817608.92</v>
          </cell>
          <cell r="E30">
            <v>0.85404639301175245</v>
          </cell>
        </row>
        <row r="31">
          <cell r="A31">
            <v>37742</v>
          </cell>
          <cell r="B31">
            <v>12440000</v>
          </cell>
          <cell r="C31">
            <v>12453333.34</v>
          </cell>
          <cell r="D31">
            <v>1817608.92</v>
          </cell>
          <cell r="E31">
            <v>0.85404639301175245</v>
          </cell>
        </row>
        <row r="32">
          <cell r="A32">
            <v>37773</v>
          </cell>
          <cell r="B32">
            <v>12440000</v>
          </cell>
          <cell r="C32">
            <v>12453333.34</v>
          </cell>
          <cell r="D32">
            <v>1817608.92</v>
          </cell>
          <cell r="E32">
            <v>0.85404639301175245</v>
          </cell>
        </row>
        <row r="33">
          <cell r="A33">
            <v>37803</v>
          </cell>
          <cell r="B33">
            <v>12440000</v>
          </cell>
          <cell r="C33">
            <v>12453333.34</v>
          </cell>
          <cell r="D33">
            <v>1817608.92</v>
          </cell>
          <cell r="E33">
            <v>0.85404639301175245</v>
          </cell>
        </row>
        <row r="34">
          <cell r="A34">
            <v>37834</v>
          </cell>
          <cell r="B34">
            <v>12440000</v>
          </cell>
          <cell r="C34">
            <v>12453333.34</v>
          </cell>
          <cell r="D34">
            <v>1817608.92</v>
          </cell>
          <cell r="E34">
            <v>0.85404639301175245</v>
          </cell>
        </row>
        <row r="35">
          <cell r="A35">
            <v>37865</v>
          </cell>
          <cell r="B35">
            <v>12440000</v>
          </cell>
          <cell r="C35">
            <v>12453333.34</v>
          </cell>
          <cell r="D35">
            <v>1817608.92</v>
          </cell>
          <cell r="E35">
            <v>0.85404639301175245</v>
          </cell>
        </row>
        <row r="36">
          <cell r="A36">
            <v>37895</v>
          </cell>
          <cell r="B36">
            <v>12440000</v>
          </cell>
          <cell r="C36">
            <v>12453333.34</v>
          </cell>
          <cell r="D36">
            <v>1817608.92</v>
          </cell>
          <cell r="E36">
            <v>0.85404639301175245</v>
          </cell>
        </row>
        <row r="37">
          <cell r="A37">
            <v>37926</v>
          </cell>
          <cell r="B37">
            <v>12440000</v>
          </cell>
          <cell r="C37">
            <v>12453333.34</v>
          </cell>
          <cell r="D37">
            <v>1817608.92</v>
          </cell>
          <cell r="E37">
            <v>0.85404639301175245</v>
          </cell>
        </row>
        <row r="38">
          <cell r="A38">
            <v>37956</v>
          </cell>
          <cell r="B38">
            <v>12440000</v>
          </cell>
          <cell r="C38">
            <v>12453333.34</v>
          </cell>
          <cell r="D38">
            <v>1817608.92</v>
          </cell>
          <cell r="E38">
            <v>0.85404639301175245</v>
          </cell>
        </row>
        <row r="39">
          <cell r="A39">
            <v>37987</v>
          </cell>
          <cell r="B39">
            <v>12440000</v>
          </cell>
          <cell r="C39">
            <v>12453333.34</v>
          </cell>
          <cell r="D39">
            <v>1817608.92</v>
          </cell>
          <cell r="E39">
            <v>0.85404639301175245</v>
          </cell>
        </row>
        <row r="40">
          <cell r="A40">
            <v>38018</v>
          </cell>
          <cell r="B40">
            <v>12440000</v>
          </cell>
          <cell r="C40">
            <v>12453333.34</v>
          </cell>
          <cell r="D40">
            <v>1817608.92</v>
          </cell>
          <cell r="E40">
            <v>0.85404639301175245</v>
          </cell>
        </row>
        <row r="41">
          <cell r="A41">
            <v>38047</v>
          </cell>
          <cell r="B41">
            <v>12440000</v>
          </cell>
          <cell r="C41">
            <v>12453333.34</v>
          </cell>
          <cell r="D41">
            <v>1817608.92</v>
          </cell>
          <cell r="E41">
            <v>0.85404639301175245</v>
          </cell>
        </row>
        <row r="42">
          <cell r="A42">
            <v>38078</v>
          </cell>
          <cell r="B42">
            <v>12440000</v>
          </cell>
          <cell r="C42">
            <v>12453333.34</v>
          </cell>
          <cell r="D42">
            <v>1817608.92</v>
          </cell>
          <cell r="E42">
            <v>0.85404639301175245</v>
          </cell>
        </row>
        <row r="43">
          <cell r="A43">
            <v>38108</v>
          </cell>
          <cell r="B43">
            <v>12440000</v>
          </cell>
          <cell r="C43">
            <v>12453333.34</v>
          </cell>
          <cell r="D43">
            <v>1817608.92</v>
          </cell>
          <cell r="E43">
            <v>0.85404639301175245</v>
          </cell>
        </row>
        <row r="44">
          <cell r="A44">
            <v>38139</v>
          </cell>
          <cell r="B44">
            <v>12440000</v>
          </cell>
          <cell r="C44">
            <v>12453333.34</v>
          </cell>
          <cell r="D44">
            <v>1817608.92</v>
          </cell>
          <cell r="E44">
            <v>0.85404639301175245</v>
          </cell>
        </row>
        <row r="45">
          <cell r="A45">
            <v>38169</v>
          </cell>
          <cell r="B45">
            <v>12440000</v>
          </cell>
          <cell r="C45">
            <v>12453333.34</v>
          </cell>
          <cell r="D45">
            <v>1817608.92</v>
          </cell>
          <cell r="E45">
            <v>0.85404639301175245</v>
          </cell>
        </row>
        <row r="46">
          <cell r="A46">
            <v>38200</v>
          </cell>
          <cell r="B46">
            <v>12440000</v>
          </cell>
          <cell r="C46">
            <v>12453333.34</v>
          </cell>
          <cell r="D46">
            <v>1817608.92</v>
          </cell>
          <cell r="E46">
            <v>0.85404639301175245</v>
          </cell>
        </row>
        <row r="47">
          <cell r="A47">
            <v>38231</v>
          </cell>
          <cell r="B47">
            <v>12440000</v>
          </cell>
          <cell r="C47">
            <v>12453333.34</v>
          </cell>
          <cell r="D47">
            <v>1817608.92</v>
          </cell>
          <cell r="E47">
            <v>0.85404639301175245</v>
          </cell>
        </row>
        <row r="48">
          <cell r="A48">
            <v>38261</v>
          </cell>
          <cell r="B48">
            <v>12440000</v>
          </cell>
          <cell r="C48">
            <v>12453333.34</v>
          </cell>
          <cell r="D48">
            <v>1817608.92</v>
          </cell>
          <cell r="E48">
            <v>0.85404639301175245</v>
          </cell>
        </row>
        <row r="49">
          <cell r="A49">
            <v>38292</v>
          </cell>
          <cell r="B49">
            <v>12440000</v>
          </cell>
          <cell r="C49">
            <v>12453333.34</v>
          </cell>
          <cell r="D49">
            <v>1817608.92</v>
          </cell>
          <cell r="E49">
            <v>0.85404639301175245</v>
          </cell>
        </row>
        <row r="50">
          <cell r="A50">
            <v>38322</v>
          </cell>
          <cell r="B50">
            <v>12440000</v>
          </cell>
          <cell r="C50">
            <v>12453333.34</v>
          </cell>
          <cell r="D50">
            <v>1817608.92</v>
          </cell>
          <cell r="E50">
            <v>0.85404639301175245</v>
          </cell>
        </row>
        <row r="51">
          <cell r="A51">
            <v>38353</v>
          </cell>
          <cell r="B51">
            <v>12440000</v>
          </cell>
          <cell r="C51">
            <v>12453333.34</v>
          </cell>
          <cell r="D51">
            <v>1817608.92</v>
          </cell>
          <cell r="E51">
            <v>0.85404639301175245</v>
          </cell>
        </row>
        <row r="52">
          <cell r="A52">
            <v>38384</v>
          </cell>
          <cell r="B52">
            <v>12440000</v>
          </cell>
          <cell r="C52">
            <v>12453333.34</v>
          </cell>
          <cell r="D52">
            <v>1817608.92</v>
          </cell>
          <cell r="E52">
            <v>0.85404639301175245</v>
          </cell>
        </row>
        <row r="53">
          <cell r="A53">
            <v>38412</v>
          </cell>
          <cell r="B53">
            <v>12440000</v>
          </cell>
          <cell r="C53">
            <v>12453333.34</v>
          </cell>
          <cell r="D53">
            <v>1817608.92</v>
          </cell>
          <cell r="E53">
            <v>0.85404639301175245</v>
          </cell>
        </row>
        <row r="54">
          <cell r="A54">
            <v>38443</v>
          </cell>
          <cell r="B54">
            <v>12440000</v>
          </cell>
          <cell r="C54">
            <v>12453333.34</v>
          </cell>
          <cell r="D54">
            <v>1817608.92</v>
          </cell>
          <cell r="E54">
            <v>0.85404639301175245</v>
          </cell>
        </row>
        <row r="55">
          <cell r="A55">
            <v>38473</v>
          </cell>
          <cell r="B55">
            <v>12440000</v>
          </cell>
          <cell r="C55">
            <v>12453333.34</v>
          </cell>
          <cell r="D55">
            <v>1817608.92</v>
          </cell>
          <cell r="E55">
            <v>0.85404639301175245</v>
          </cell>
        </row>
        <row r="56">
          <cell r="A56">
            <v>38504</v>
          </cell>
          <cell r="B56">
            <v>12440000</v>
          </cell>
          <cell r="C56">
            <v>12453333.34</v>
          </cell>
          <cell r="D56">
            <v>1817608.92</v>
          </cell>
          <cell r="E56">
            <v>0.85404639301175245</v>
          </cell>
        </row>
        <row r="57">
          <cell r="A57">
            <v>38534</v>
          </cell>
          <cell r="B57">
            <v>12440000</v>
          </cell>
          <cell r="C57">
            <v>12453333.34</v>
          </cell>
          <cell r="D57">
            <v>1817608.92</v>
          </cell>
          <cell r="E57">
            <v>0.85404639301175245</v>
          </cell>
        </row>
        <row r="58">
          <cell r="A58">
            <v>38565</v>
          </cell>
          <cell r="B58">
            <v>12440000</v>
          </cell>
          <cell r="C58">
            <v>12453333.34</v>
          </cell>
          <cell r="D58">
            <v>1817608.92</v>
          </cell>
          <cell r="E58">
            <v>0.85404639301175245</v>
          </cell>
        </row>
        <row r="59">
          <cell r="A59">
            <v>38596</v>
          </cell>
          <cell r="B59">
            <v>12440000</v>
          </cell>
          <cell r="C59">
            <v>12453333.34</v>
          </cell>
          <cell r="D59">
            <v>1817608.92</v>
          </cell>
          <cell r="E59">
            <v>0.85404639301175245</v>
          </cell>
        </row>
        <row r="60">
          <cell r="A60">
            <v>38626</v>
          </cell>
          <cell r="B60">
            <v>12440000</v>
          </cell>
          <cell r="C60">
            <v>12453333.34</v>
          </cell>
          <cell r="D60">
            <v>1817608.92</v>
          </cell>
          <cell r="E60">
            <v>0.85404639301175245</v>
          </cell>
        </row>
        <row r="61">
          <cell r="A61">
            <v>38657</v>
          </cell>
          <cell r="B61">
            <v>12440000</v>
          </cell>
          <cell r="C61">
            <v>12453333.34</v>
          </cell>
          <cell r="D61">
            <v>1817608.92</v>
          </cell>
          <cell r="E61">
            <v>0.85404639301175245</v>
          </cell>
        </row>
        <row r="62">
          <cell r="A62">
            <v>38687</v>
          </cell>
          <cell r="B62">
            <v>12440000</v>
          </cell>
          <cell r="C62">
            <v>12453333.34</v>
          </cell>
          <cell r="D62">
            <v>1817608.92</v>
          </cell>
          <cell r="E62">
            <v>0.85404639301175245</v>
          </cell>
        </row>
        <row r="63">
          <cell r="A63">
            <v>38718</v>
          </cell>
          <cell r="B63">
            <v>12440000</v>
          </cell>
          <cell r="C63">
            <v>12453333.34</v>
          </cell>
          <cell r="D63">
            <v>1817608.92</v>
          </cell>
          <cell r="E63">
            <v>0.85404639301175245</v>
          </cell>
        </row>
        <row r="64">
          <cell r="A64">
            <v>38749</v>
          </cell>
          <cell r="B64">
            <v>12440000</v>
          </cell>
          <cell r="C64">
            <v>12453333.34</v>
          </cell>
          <cell r="D64">
            <v>1817608.92</v>
          </cell>
          <cell r="E64">
            <v>0.85404639301175245</v>
          </cell>
        </row>
        <row r="65">
          <cell r="A65">
            <v>38777</v>
          </cell>
          <cell r="B65">
            <v>12440000</v>
          </cell>
          <cell r="C65">
            <v>12453333.34</v>
          </cell>
          <cell r="D65">
            <v>1817608.92</v>
          </cell>
          <cell r="E65">
            <v>0.85404639301175245</v>
          </cell>
        </row>
        <row r="66">
          <cell r="A66">
            <v>38808</v>
          </cell>
          <cell r="B66">
            <v>12440000</v>
          </cell>
          <cell r="C66">
            <v>12453333.34</v>
          </cell>
          <cell r="D66">
            <v>1817608.92</v>
          </cell>
          <cell r="E66">
            <v>0.85404639301175245</v>
          </cell>
        </row>
        <row r="67">
          <cell r="A67">
            <v>38838</v>
          </cell>
          <cell r="B67">
            <v>12440000</v>
          </cell>
          <cell r="C67">
            <v>12453333.34</v>
          </cell>
          <cell r="D67">
            <v>1817608.92</v>
          </cell>
          <cell r="E67">
            <v>0.85404639301175245</v>
          </cell>
        </row>
        <row r="68">
          <cell r="A68">
            <v>38869</v>
          </cell>
          <cell r="B68">
            <v>12440000</v>
          </cell>
          <cell r="C68">
            <v>12453333.34</v>
          </cell>
          <cell r="D68">
            <v>1817608.92</v>
          </cell>
          <cell r="E68">
            <v>0.85404639301175245</v>
          </cell>
        </row>
        <row r="69">
          <cell r="A69">
            <v>38899</v>
          </cell>
          <cell r="B69">
            <v>12440000</v>
          </cell>
          <cell r="C69">
            <v>12453333.34</v>
          </cell>
          <cell r="D69">
            <v>1817608.92</v>
          </cell>
          <cell r="E69">
            <v>0.85404639301175245</v>
          </cell>
        </row>
        <row r="70">
          <cell r="A70">
            <v>38930</v>
          </cell>
          <cell r="B70">
            <v>12440000</v>
          </cell>
          <cell r="C70">
            <v>12453333.34</v>
          </cell>
          <cell r="D70">
            <v>1817608.92</v>
          </cell>
          <cell r="E70">
            <v>0.85404639301175245</v>
          </cell>
        </row>
        <row r="71">
          <cell r="A71">
            <v>38961</v>
          </cell>
          <cell r="B71">
            <v>12440000</v>
          </cell>
          <cell r="C71">
            <v>12453333.34</v>
          </cell>
          <cell r="D71">
            <v>1817608.92</v>
          </cell>
          <cell r="E71">
            <v>0.85404639301175245</v>
          </cell>
        </row>
        <row r="72">
          <cell r="A72">
            <v>38991</v>
          </cell>
          <cell r="B72">
            <v>12440000</v>
          </cell>
          <cell r="C72">
            <v>12453333.34</v>
          </cell>
          <cell r="D72">
            <v>1817608.92</v>
          </cell>
          <cell r="E72">
            <v>0.85404639301175245</v>
          </cell>
        </row>
        <row r="73">
          <cell r="A73">
            <v>39022</v>
          </cell>
          <cell r="B73">
            <v>12440000</v>
          </cell>
          <cell r="C73">
            <v>12453333.34</v>
          </cell>
          <cell r="D73">
            <v>1817608.92</v>
          </cell>
          <cell r="E73">
            <v>0.85404639301175245</v>
          </cell>
        </row>
        <row r="74">
          <cell r="A74">
            <v>39052</v>
          </cell>
          <cell r="B74">
            <v>12440000</v>
          </cell>
          <cell r="C74">
            <v>12453333.34</v>
          </cell>
          <cell r="D74">
            <v>1817608.92</v>
          </cell>
          <cell r="E74">
            <v>0.85404639301175245</v>
          </cell>
        </row>
        <row r="75">
          <cell r="A75">
            <v>39083</v>
          </cell>
          <cell r="B75">
            <v>12440000</v>
          </cell>
          <cell r="C75">
            <v>12453333.34</v>
          </cell>
          <cell r="D75">
            <v>1817608.92</v>
          </cell>
          <cell r="E75">
            <v>0.85404639301175245</v>
          </cell>
        </row>
        <row r="76">
          <cell r="A76">
            <v>39114</v>
          </cell>
          <cell r="B76">
            <v>12440000</v>
          </cell>
          <cell r="C76">
            <v>12453333.34</v>
          </cell>
          <cell r="D76">
            <v>1817608.92</v>
          </cell>
          <cell r="E76">
            <v>0.85404639301175245</v>
          </cell>
        </row>
        <row r="77">
          <cell r="A77">
            <v>39142</v>
          </cell>
          <cell r="B77">
            <v>12440000</v>
          </cell>
          <cell r="C77">
            <v>12453333.34</v>
          </cell>
          <cell r="D77">
            <v>1817608.92</v>
          </cell>
          <cell r="E77">
            <v>0.85404639301175245</v>
          </cell>
        </row>
        <row r="78">
          <cell r="A78">
            <v>39173</v>
          </cell>
          <cell r="B78">
            <v>12440000</v>
          </cell>
          <cell r="C78">
            <v>12453333.34</v>
          </cell>
          <cell r="D78">
            <v>1817608.92</v>
          </cell>
          <cell r="E78">
            <v>0.85404639301175245</v>
          </cell>
        </row>
        <row r="79">
          <cell r="A79">
            <v>39203</v>
          </cell>
          <cell r="B79">
            <v>12440000</v>
          </cell>
          <cell r="C79">
            <v>12453333.34</v>
          </cell>
          <cell r="D79">
            <v>1817608.92</v>
          </cell>
          <cell r="E79">
            <v>0.85404639301175245</v>
          </cell>
        </row>
        <row r="80">
          <cell r="A80">
            <v>39234</v>
          </cell>
          <cell r="B80">
            <v>12440000</v>
          </cell>
          <cell r="C80">
            <v>12453333.34</v>
          </cell>
          <cell r="D80">
            <v>1817608.92</v>
          </cell>
          <cell r="E80">
            <v>0.85404639301175245</v>
          </cell>
        </row>
        <row r="81">
          <cell r="A81">
            <v>39264</v>
          </cell>
          <cell r="B81">
            <v>12440000</v>
          </cell>
          <cell r="C81">
            <v>12453333.34</v>
          </cell>
          <cell r="D81">
            <v>1817608.92</v>
          </cell>
          <cell r="E81">
            <v>0.85404639301175245</v>
          </cell>
        </row>
        <row r="82">
          <cell r="A82">
            <v>39295</v>
          </cell>
          <cell r="B82">
            <v>12440000</v>
          </cell>
          <cell r="C82">
            <v>12453333.34</v>
          </cell>
          <cell r="D82">
            <v>1817608.92</v>
          </cell>
          <cell r="E82">
            <v>0.85404639301175245</v>
          </cell>
        </row>
        <row r="83">
          <cell r="A83">
            <v>39326</v>
          </cell>
          <cell r="B83">
            <v>12440000</v>
          </cell>
          <cell r="C83">
            <v>12453333.34</v>
          </cell>
          <cell r="D83">
            <v>1817608.92</v>
          </cell>
          <cell r="E83">
            <v>0.85404639301175245</v>
          </cell>
        </row>
        <row r="84">
          <cell r="A84">
            <v>39356</v>
          </cell>
          <cell r="B84">
            <v>12440000</v>
          </cell>
          <cell r="C84">
            <v>12453333.34</v>
          </cell>
          <cell r="D84">
            <v>1817608.92</v>
          </cell>
          <cell r="E84">
            <v>0.85404639301175245</v>
          </cell>
        </row>
        <row r="85">
          <cell r="A85">
            <v>39387</v>
          </cell>
          <cell r="B85">
            <v>12440000</v>
          </cell>
          <cell r="C85">
            <v>12453333.34</v>
          </cell>
          <cell r="D85">
            <v>1817608.92</v>
          </cell>
          <cell r="E85">
            <v>0.85404639301175245</v>
          </cell>
        </row>
        <row r="86">
          <cell r="A86">
            <v>39417</v>
          </cell>
          <cell r="B86">
            <v>12440000</v>
          </cell>
          <cell r="C86">
            <v>12453333.34</v>
          </cell>
          <cell r="D86">
            <v>1817608.92</v>
          </cell>
          <cell r="E86">
            <v>0.85404639301175245</v>
          </cell>
        </row>
        <row r="87">
          <cell r="A87">
            <v>39448</v>
          </cell>
          <cell r="B87">
            <v>12440000</v>
          </cell>
          <cell r="C87">
            <v>12453333.34</v>
          </cell>
          <cell r="D87">
            <v>1817608.92</v>
          </cell>
          <cell r="E87">
            <v>0.85404639301175245</v>
          </cell>
        </row>
        <row r="88">
          <cell r="A88">
            <v>39479</v>
          </cell>
          <cell r="B88">
            <v>12440000</v>
          </cell>
          <cell r="C88">
            <v>12453333.34</v>
          </cell>
          <cell r="D88">
            <v>1817608.92</v>
          </cell>
          <cell r="E88">
            <v>0.85404639301175245</v>
          </cell>
        </row>
        <row r="89">
          <cell r="A89">
            <v>39508</v>
          </cell>
          <cell r="B89">
            <v>12440000</v>
          </cell>
          <cell r="C89">
            <v>12453333.34</v>
          </cell>
          <cell r="D89">
            <v>1817608.92</v>
          </cell>
          <cell r="E89">
            <v>0.85404639301175245</v>
          </cell>
        </row>
        <row r="90">
          <cell r="A90">
            <v>39539</v>
          </cell>
          <cell r="B90">
            <v>12440000</v>
          </cell>
          <cell r="C90">
            <v>12453333.34</v>
          </cell>
          <cell r="D90">
            <v>1817608.92</v>
          </cell>
          <cell r="E90">
            <v>0.85404639301175245</v>
          </cell>
        </row>
        <row r="91">
          <cell r="A91">
            <v>39569</v>
          </cell>
          <cell r="B91">
            <v>12440000</v>
          </cell>
          <cell r="C91">
            <v>12453333.34</v>
          </cell>
          <cell r="D91">
            <v>1817608.92</v>
          </cell>
          <cell r="E91">
            <v>0.85404639301175245</v>
          </cell>
        </row>
        <row r="92">
          <cell r="A92">
            <v>39600</v>
          </cell>
          <cell r="B92">
            <v>12440000</v>
          </cell>
          <cell r="C92">
            <v>12453333.34</v>
          </cell>
          <cell r="D92">
            <v>1817608.92</v>
          </cell>
          <cell r="E92">
            <v>0.85404639301175245</v>
          </cell>
        </row>
        <row r="93">
          <cell r="A93">
            <v>39630</v>
          </cell>
          <cell r="B93">
            <v>12440000</v>
          </cell>
          <cell r="C93">
            <v>12453333.34</v>
          </cell>
          <cell r="D93">
            <v>1817608.92</v>
          </cell>
          <cell r="E93">
            <v>0.85404639301175245</v>
          </cell>
        </row>
        <row r="94">
          <cell r="A94">
            <v>39661</v>
          </cell>
          <cell r="B94">
            <v>12440000</v>
          </cell>
          <cell r="C94">
            <v>12453333.34</v>
          </cell>
          <cell r="D94">
            <v>1817608.92</v>
          </cell>
          <cell r="E94">
            <v>0.85404639301175245</v>
          </cell>
        </row>
        <row r="95">
          <cell r="A95">
            <v>39692</v>
          </cell>
          <cell r="B95">
            <v>12440000</v>
          </cell>
          <cell r="C95">
            <v>12453333.34</v>
          </cell>
          <cell r="D95">
            <v>1817608.92</v>
          </cell>
          <cell r="E95">
            <v>0.85404639301175245</v>
          </cell>
        </row>
        <row r="96">
          <cell r="A96">
            <v>39722</v>
          </cell>
          <cell r="B96">
            <v>12440000</v>
          </cell>
          <cell r="C96">
            <v>12453333.34</v>
          </cell>
          <cell r="D96">
            <v>1817608.92</v>
          </cell>
          <cell r="E96">
            <v>0.85404639301175245</v>
          </cell>
        </row>
        <row r="97">
          <cell r="A97">
            <v>39753</v>
          </cell>
          <cell r="B97">
            <v>12440000</v>
          </cell>
          <cell r="C97">
            <v>12453333.34</v>
          </cell>
          <cell r="D97">
            <v>1817608.92</v>
          </cell>
          <cell r="E97">
            <v>0.85404639301175245</v>
          </cell>
        </row>
        <row r="98">
          <cell r="A98">
            <v>39783</v>
          </cell>
          <cell r="B98">
            <v>12440000</v>
          </cell>
          <cell r="C98">
            <v>12453333.34</v>
          </cell>
          <cell r="D98">
            <v>1817608.92</v>
          </cell>
          <cell r="E98">
            <v>0.85404639301175245</v>
          </cell>
        </row>
        <row r="99">
          <cell r="A99">
            <v>39814</v>
          </cell>
          <cell r="B99">
            <v>12440000</v>
          </cell>
          <cell r="C99">
            <v>12453333.34</v>
          </cell>
          <cell r="D99">
            <v>1817608.92</v>
          </cell>
          <cell r="E99">
            <v>0.85404639301175245</v>
          </cell>
        </row>
        <row r="100">
          <cell r="A100">
            <v>39845</v>
          </cell>
          <cell r="B100">
            <v>12440000</v>
          </cell>
          <cell r="C100">
            <v>12453333.34</v>
          </cell>
          <cell r="D100">
            <v>1817608.92</v>
          </cell>
          <cell r="E100">
            <v>0.85404639301175245</v>
          </cell>
        </row>
      </sheetData>
      <sheetData sheetId="7"/>
      <sheetData sheetId="8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36526</v>
          </cell>
          <cell r="B2">
            <v>1585619.29</v>
          </cell>
        </row>
        <row r="3">
          <cell r="A3">
            <v>36557</v>
          </cell>
          <cell r="B3">
            <v>3171238.58</v>
          </cell>
        </row>
        <row r="4">
          <cell r="A4">
            <v>36586</v>
          </cell>
          <cell r="B4">
            <v>4756857.8600000003</v>
          </cell>
        </row>
        <row r="5">
          <cell r="A5">
            <v>36617</v>
          </cell>
          <cell r="B5">
            <v>6342477.1500000004</v>
          </cell>
          <cell r="C5">
            <v>692951.41</v>
          </cell>
        </row>
        <row r="6">
          <cell r="A6">
            <v>36647</v>
          </cell>
          <cell r="B6">
            <v>7928096.4400000004</v>
          </cell>
          <cell r="C6">
            <v>1385902.82</v>
          </cell>
        </row>
        <row r="7">
          <cell r="A7">
            <v>36678</v>
          </cell>
          <cell r="B7">
            <v>9513715.7200000007</v>
          </cell>
          <cell r="C7">
            <v>2078854.23</v>
          </cell>
        </row>
        <row r="8">
          <cell r="A8">
            <v>36708</v>
          </cell>
          <cell r="B8">
            <v>11529717.380000001</v>
          </cell>
          <cell r="C8">
            <v>2360250.48</v>
          </cell>
        </row>
        <row r="9">
          <cell r="A9">
            <v>36739</v>
          </cell>
          <cell r="B9">
            <v>13545719.040000001</v>
          </cell>
          <cell r="C9">
            <v>2641646.73</v>
          </cell>
        </row>
        <row r="10">
          <cell r="A10">
            <v>36770</v>
          </cell>
          <cell r="B10">
            <v>15561720.710000001</v>
          </cell>
          <cell r="C10">
            <v>2923042.99</v>
          </cell>
        </row>
        <row r="11">
          <cell r="A11">
            <v>36800</v>
          </cell>
          <cell r="B11">
            <v>17577722.370000001</v>
          </cell>
          <cell r="C11">
            <v>3027575.52</v>
          </cell>
        </row>
        <row r="12">
          <cell r="A12">
            <v>36831</v>
          </cell>
          <cell r="B12">
            <v>19593724.030000001</v>
          </cell>
          <cell r="C12">
            <v>3132108.05</v>
          </cell>
        </row>
        <row r="13">
          <cell r="A13">
            <v>36861</v>
          </cell>
          <cell r="B13">
            <v>21609725.700000003</v>
          </cell>
          <cell r="C13">
            <v>3236640.57</v>
          </cell>
          <cell r="D13">
            <v>3187004.7500000005</v>
          </cell>
          <cell r="E13">
            <v>1.5335598416477665E-2</v>
          </cell>
        </row>
        <row r="14">
          <cell r="A14">
            <v>36892</v>
          </cell>
          <cell r="B14">
            <v>23625727.360000003</v>
          </cell>
          <cell r="C14">
            <v>3738818.1999999997</v>
          </cell>
          <cell r="D14">
            <v>3990468.45</v>
          </cell>
          <cell r="E14">
            <v>-6.7307431530102338E-2</v>
          </cell>
        </row>
        <row r="15">
          <cell r="A15">
            <v>36923</v>
          </cell>
          <cell r="B15">
            <v>25641729.020000003</v>
          </cell>
          <cell r="C15">
            <v>4240995.83</v>
          </cell>
          <cell r="D15">
            <v>3990468.4500000007</v>
          </cell>
          <cell r="E15">
            <v>5.9072772066366172E-2</v>
          </cell>
        </row>
        <row r="16">
          <cell r="A16">
            <v>36951</v>
          </cell>
          <cell r="B16">
            <v>27657730.690000005</v>
          </cell>
          <cell r="C16">
            <v>4743173.45</v>
          </cell>
          <cell r="D16">
            <v>4693537.6300000008</v>
          </cell>
          <cell r="E16">
            <v>1.0464685831803044E-2</v>
          </cell>
        </row>
        <row r="17">
          <cell r="A17">
            <v>36982</v>
          </cell>
          <cell r="B17">
            <v>29673732.350000005</v>
          </cell>
          <cell r="C17">
            <v>5354429.7</v>
          </cell>
          <cell r="D17">
            <v>4693537.63</v>
          </cell>
          <cell r="E17">
            <v>0.12342903110671156</v>
          </cell>
        </row>
        <row r="18">
          <cell r="A18">
            <v>37012</v>
          </cell>
          <cell r="B18">
            <v>31689734.010000005</v>
          </cell>
          <cell r="C18">
            <v>5965685.9500000002</v>
          </cell>
          <cell r="D18">
            <v>4693537.63</v>
          </cell>
          <cell r="E18">
            <v>0.21324426573276126</v>
          </cell>
        </row>
        <row r="19">
          <cell r="A19">
            <v>37043</v>
          </cell>
          <cell r="B19">
            <v>33705735.680000007</v>
          </cell>
          <cell r="C19">
            <v>6576942.21</v>
          </cell>
          <cell r="D19">
            <v>5794713.0100000007</v>
          </cell>
          <cell r="E19">
            <v>0.11893508792135171</v>
          </cell>
        </row>
        <row r="20">
          <cell r="A20">
            <v>37073</v>
          </cell>
          <cell r="B20">
            <v>35880299.270000011</v>
          </cell>
          <cell r="C20">
            <v>6910275.54</v>
          </cell>
          <cell r="D20">
            <v>6693845.080000001</v>
          </cell>
          <cell r="E20">
            <v>3.1320091181197537E-2</v>
          </cell>
        </row>
        <row r="21">
          <cell r="A21">
            <v>37104</v>
          </cell>
          <cell r="B21">
            <v>38054862.860000014</v>
          </cell>
          <cell r="C21">
            <v>7243608.8700000001</v>
          </cell>
          <cell r="D21">
            <v>6693845.080000001</v>
          </cell>
          <cell r="E21">
            <v>7.5896393616294064E-2</v>
          </cell>
        </row>
        <row r="22">
          <cell r="A22">
            <v>37135</v>
          </cell>
          <cell r="B22">
            <v>40229426.450000018</v>
          </cell>
          <cell r="C22">
            <v>7576942.21</v>
          </cell>
          <cell r="D22">
            <v>8709800.7000000011</v>
          </cell>
          <cell r="E22">
            <v>-0.14951394092789327</v>
          </cell>
        </row>
        <row r="23">
          <cell r="A23">
            <v>37165</v>
          </cell>
          <cell r="B23">
            <v>42403990.040000021</v>
          </cell>
          <cell r="C23">
            <v>7743608.8799999999</v>
          </cell>
          <cell r="D23">
            <v>8709800.7000000011</v>
          </cell>
          <cell r="E23">
            <v>-0.12477280748198136</v>
          </cell>
        </row>
        <row r="24">
          <cell r="A24">
            <v>37196</v>
          </cell>
          <cell r="B24">
            <v>44578553.630000025</v>
          </cell>
          <cell r="C24">
            <v>7910275.5499999998</v>
          </cell>
          <cell r="D24">
            <v>8709800.7000000011</v>
          </cell>
          <cell r="E24">
            <v>-0.10107424766005797</v>
          </cell>
        </row>
        <row r="25">
          <cell r="A25">
            <v>37226</v>
          </cell>
          <cell r="B25">
            <v>46753117.220000029</v>
          </cell>
          <cell r="C25">
            <v>8076942.21</v>
          </cell>
          <cell r="D25">
            <v>8709800.7000000011</v>
          </cell>
          <cell r="E25">
            <v>-7.8353722676938797E-2</v>
          </cell>
        </row>
        <row r="26">
          <cell r="A26">
            <v>37257</v>
          </cell>
          <cell r="B26">
            <v>48927680.810000032</v>
          </cell>
          <cell r="C26">
            <v>9410275.5399999991</v>
          </cell>
          <cell r="D26">
            <v>8709800.7000000011</v>
          </cell>
          <cell r="E26">
            <v>7.443722949689506E-2</v>
          </cell>
        </row>
        <row r="27">
          <cell r="A27">
            <v>37288</v>
          </cell>
          <cell r="B27">
            <v>51102244.400000036</v>
          </cell>
          <cell r="C27">
            <v>10743608.869999999</v>
          </cell>
          <cell r="D27">
            <v>8709800.7000000011</v>
          </cell>
          <cell r="E27">
            <v>0.18930400339490377</v>
          </cell>
        </row>
        <row r="28">
          <cell r="A28">
            <v>37316</v>
          </cell>
          <cell r="B28">
            <v>53276807.990000039</v>
          </cell>
          <cell r="C28">
            <v>12076942.209999999</v>
          </cell>
          <cell r="D28">
            <v>8709800.7000000011</v>
          </cell>
          <cell r="E28">
            <v>0.27880745402689133</v>
          </cell>
        </row>
        <row r="29">
          <cell r="A29">
            <v>37347</v>
          </cell>
          <cell r="B29">
            <v>55451371.580000043</v>
          </cell>
          <cell r="C29">
            <v>13576942.209999999</v>
          </cell>
          <cell r="D29">
            <v>8709800.7000000011</v>
          </cell>
          <cell r="E29">
            <v>0.35848583832191167</v>
          </cell>
        </row>
        <row r="30">
          <cell r="A30">
            <v>37377</v>
          </cell>
          <cell r="B30">
            <v>57625935.170000046</v>
          </cell>
          <cell r="C30">
            <v>15076942.209999999</v>
          </cell>
          <cell r="D30">
            <v>8709800.7000000011</v>
          </cell>
          <cell r="E30">
            <v>0.42230987035135675</v>
          </cell>
        </row>
        <row r="31">
          <cell r="A31">
            <v>37408</v>
          </cell>
          <cell r="B31">
            <v>59800498.76000005</v>
          </cell>
          <cell r="C31">
            <v>16576942.209999999</v>
          </cell>
          <cell r="D31">
            <v>8709800.7000000011</v>
          </cell>
          <cell r="E31">
            <v>0.47458339483467371</v>
          </cell>
        </row>
        <row r="32">
          <cell r="A32">
            <v>37438</v>
          </cell>
          <cell r="B32">
            <v>60729218.620000005</v>
          </cell>
          <cell r="C32">
            <v>16910275.539999999</v>
          </cell>
          <cell r="D32">
            <v>8709800.7000000011</v>
          </cell>
          <cell r="E32">
            <v>0.48494034414769793</v>
          </cell>
        </row>
        <row r="33">
          <cell r="A33">
            <v>37469</v>
          </cell>
          <cell r="B33">
            <v>61657938.480000004</v>
          </cell>
          <cell r="C33">
            <v>17243608.869999997</v>
          </cell>
          <cell r="D33">
            <v>8709800.7000000011</v>
          </cell>
          <cell r="E33">
            <v>0.49489687653765468</v>
          </cell>
        </row>
        <row r="34">
          <cell r="A34">
            <v>37500</v>
          </cell>
          <cell r="B34">
            <v>62586658.360000007</v>
          </cell>
          <cell r="C34">
            <v>17576942.209999997</v>
          </cell>
          <cell r="D34">
            <v>8709800.7000000011</v>
          </cell>
          <cell r="E34">
            <v>0.5044757730929581</v>
          </cell>
        </row>
        <row r="35">
          <cell r="A35">
            <v>37530</v>
          </cell>
          <cell r="B35">
            <v>63515378.220000006</v>
          </cell>
          <cell r="C35">
            <v>17910275.539999995</v>
          </cell>
          <cell r="D35">
            <v>8709800.7000000011</v>
          </cell>
          <cell r="E35">
            <v>0.51369811812509925</v>
          </cell>
        </row>
        <row r="36">
          <cell r="A36">
            <v>37561</v>
          </cell>
          <cell r="B36">
            <v>64444098.080000006</v>
          </cell>
          <cell r="C36">
            <v>18243608.869999994</v>
          </cell>
          <cell r="D36">
            <v>8709800.7000000011</v>
          </cell>
          <cell r="E36">
            <v>0.52258345582476828</v>
          </cell>
        </row>
        <row r="37">
          <cell r="A37">
            <v>37591</v>
          </cell>
          <cell r="B37">
            <v>65372817.960000008</v>
          </cell>
          <cell r="C37">
            <v>18576942.209999993</v>
          </cell>
          <cell r="D37">
            <v>8709800.7000000011</v>
          </cell>
          <cell r="E37">
            <v>0.53114992760695012</v>
          </cell>
        </row>
        <row r="38">
          <cell r="A38">
            <v>37622</v>
          </cell>
          <cell r="B38">
            <v>66301537.820000008</v>
          </cell>
          <cell r="C38">
            <v>20243608.879999995</v>
          </cell>
          <cell r="D38">
            <v>8709800.7000000011</v>
          </cell>
          <cell r="E38">
            <v>0.5697505937982732</v>
          </cell>
        </row>
        <row r="39">
          <cell r="A39">
            <v>37653</v>
          </cell>
          <cell r="B39">
            <v>67230257.680000007</v>
          </cell>
          <cell r="C39">
            <v>21910275.549999997</v>
          </cell>
          <cell r="D39">
            <v>8709800.7000000011</v>
          </cell>
          <cell r="E39">
            <v>0.60247872373289246</v>
          </cell>
        </row>
        <row r="40">
          <cell r="A40">
            <v>37681</v>
          </cell>
          <cell r="B40">
            <v>68158977.560000002</v>
          </cell>
          <cell r="C40">
            <v>23576942.209999997</v>
          </cell>
          <cell r="D40">
            <v>8709800.7000000011</v>
          </cell>
          <cell r="E40">
            <v>0.63057971545157376</v>
          </cell>
        </row>
        <row r="41">
          <cell r="A41">
            <v>37712</v>
          </cell>
          <cell r="B41">
            <v>69087697.420000002</v>
          </cell>
          <cell r="C41">
            <v>25576942.209999997</v>
          </cell>
          <cell r="D41">
            <v>8709800.7000000011</v>
          </cell>
          <cell r="E41">
            <v>0.65946669353638887</v>
          </cell>
        </row>
        <row r="42">
          <cell r="A42">
            <v>37742</v>
          </cell>
          <cell r="B42">
            <v>70016417.280000001</v>
          </cell>
          <cell r="C42">
            <v>27576942.209999997</v>
          </cell>
          <cell r="D42">
            <v>8709800.7000000011</v>
          </cell>
          <cell r="E42">
            <v>0.68416365260243983</v>
          </cell>
        </row>
        <row r="43">
          <cell r="A43">
            <v>37773</v>
          </cell>
          <cell r="B43">
            <v>70945137.159999996</v>
          </cell>
          <cell r="C43">
            <v>29576942.209999997</v>
          </cell>
          <cell r="D43">
            <v>8709800.7000000011</v>
          </cell>
          <cell r="E43">
            <v>0.70552058295413633</v>
          </cell>
        </row>
        <row r="44">
          <cell r="A44">
            <v>37803</v>
          </cell>
          <cell r="B44">
            <v>71205631.760000005</v>
          </cell>
          <cell r="C44">
            <v>29910275.539999995</v>
          </cell>
          <cell r="D44">
            <v>8709800.7000000011</v>
          </cell>
          <cell r="E44">
            <v>0.70880239172815052</v>
          </cell>
        </row>
        <row r="45">
          <cell r="A45">
            <v>37834</v>
          </cell>
          <cell r="B45">
            <v>71466126.359999999</v>
          </cell>
          <cell r="C45">
            <v>30243608.869999994</v>
          </cell>
          <cell r="D45">
            <v>8709800.7000000011</v>
          </cell>
          <cell r="E45">
            <v>0.71201185885459439</v>
          </cell>
        </row>
        <row r="46">
          <cell r="A46">
            <v>37865</v>
          </cell>
          <cell r="B46">
            <v>71726620.949999988</v>
          </cell>
          <cell r="C46">
            <v>30576942.209999993</v>
          </cell>
          <cell r="D46">
            <v>8709800.7000000011</v>
          </cell>
          <cell r="E46">
            <v>0.71515135031548316</v>
          </cell>
        </row>
        <row r="47">
          <cell r="A47">
            <v>37895</v>
          </cell>
          <cell r="B47">
            <v>71987115.549999982</v>
          </cell>
          <cell r="C47">
            <v>31210275.539999992</v>
          </cell>
          <cell r="D47">
            <v>8709800.7000000011</v>
          </cell>
          <cell r="E47">
            <v>0.72093163071126143</v>
          </cell>
        </row>
        <row r="48">
          <cell r="A48">
            <v>37926</v>
          </cell>
          <cell r="B48">
            <v>72247610.149999976</v>
          </cell>
          <cell r="C48">
            <v>31843608.86999999</v>
          </cell>
          <cell r="D48">
            <v>8709800.7000000011</v>
          </cell>
          <cell r="E48">
            <v>0.72648198464070612</v>
          </cell>
        </row>
        <row r="49">
          <cell r="A49">
            <v>37956</v>
          </cell>
          <cell r="B49">
            <v>72508104.739999965</v>
          </cell>
          <cell r="C49">
            <v>32476942.20999999</v>
          </cell>
          <cell r="D49">
            <v>8709800.7000000011</v>
          </cell>
          <cell r="E49">
            <v>0.73181586358465234</v>
          </cell>
        </row>
        <row r="50">
          <cell r="A50">
            <v>37987</v>
          </cell>
          <cell r="B50">
            <v>72768599.339999959</v>
          </cell>
          <cell r="C50">
            <v>34143608.879999988</v>
          </cell>
          <cell r="D50">
            <v>8709800.7000000011</v>
          </cell>
          <cell r="E50">
            <v>0.74490685121742162</v>
          </cell>
        </row>
        <row r="51">
          <cell r="A51">
            <v>38018</v>
          </cell>
          <cell r="B51">
            <v>73029093.939999953</v>
          </cell>
          <cell r="C51">
            <v>35810275.54999999</v>
          </cell>
          <cell r="D51">
            <v>8709800.7000000011</v>
          </cell>
          <cell r="E51">
            <v>0.75677928845202624</v>
          </cell>
        </row>
        <row r="52">
          <cell r="A52">
            <v>38047</v>
          </cell>
          <cell r="B52">
            <v>73289588.529999942</v>
          </cell>
          <cell r="C52">
            <v>37476942.209999986</v>
          </cell>
          <cell r="D52">
            <v>8709800.7000000011</v>
          </cell>
          <cell r="E52">
            <v>0.76759574857534763</v>
          </cell>
        </row>
        <row r="53">
          <cell r="A53">
            <v>38078</v>
          </cell>
          <cell r="B53">
            <v>73550083.129999936</v>
          </cell>
          <cell r="C53">
            <v>39143608.879999988</v>
          </cell>
          <cell r="D53">
            <v>8709800.7000000011</v>
          </cell>
          <cell r="E53">
            <v>0.77749111670563964</v>
          </cell>
        </row>
        <row r="54">
          <cell r="A54">
            <v>38108</v>
          </cell>
          <cell r="B54">
            <v>73810577.72999993</v>
          </cell>
          <cell r="C54">
            <v>40810275.54999999</v>
          </cell>
          <cell r="D54">
            <v>8709800.7000000011</v>
          </cell>
          <cell r="E54">
            <v>0.78657824328265269</v>
          </cell>
        </row>
        <row r="55">
          <cell r="A55">
            <v>38139</v>
          </cell>
          <cell r="B55">
            <v>74071072.319999918</v>
          </cell>
          <cell r="C55">
            <v>42476942.209999986</v>
          </cell>
          <cell r="D55">
            <v>8709800.7000000011</v>
          </cell>
          <cell r="E55">
            <v>0.79495226711612188</v>
          </cell>
        </row>
        <row r="56">
          <cell r="A56">
            <v>38169</v>
          </cell>
          <cell r="B56">
            <v>74071072.319999918</v>
          </cell>
          <cell r="C56">
            <v>44143608.879999988</v>
          </cell>
          <cell r="D56">
            <v>8709800.7000000011</v>
          </cell>
          <cell r="E56">
            <v>0.80269395908076457</v>
          </cell>
        </row>
        <row r="57">
          <cell r="A57">
            <v>38200</v>
          </cell>
          <cell r="B57">
            <v>74071072.319999918</v>
          </cell>
          <cell r="C57">
            <v>45810275.54999999</v>
          </cell>
          <cell r="D57">
            <v>8709800.7000000011</v>
          </cell>
          <cell r="E57">
            <v>0.80987233550923265</v>
          </cell>
        </row>
        <row r="58">
          <cell r="A58">
            <v>38231</v>
          </cell>
          <cell r="B58">
            <v>74071072.319999918</v>
          </cell>
          <cell r="C58">
            <v>47476942.209999986</v>
          </cell>
          <cell r="D58">
            <v>8709800.7000000011</v>
          </cell>
          <cell r="E58">
            <v>0.81654672153326946</v>
          </cell>
        </row>
        <row r="59">
          <cell r="A59">
            <v>38261</v>
          </cell>
          <cell r="B59">
            <v>74071072.319999918</v>
          </cell>
          <cell r="C59">
            <v>49817961.469999984</v>
          </cell>
          <cell r="D59">
            <v>8709800.7000000011</v>
          </cell>
          <cell r="E59">
            <v>0.82516746083147174</v>
          </cell>
        </row>
        <row r="60">
          <cell r="A60">
            <v>38292</v>
          </cell>
          <cell r="B60">
            <v>74071072.319999918</v>
          </cell>
          <cell r="C60">
            <v>52158980.729999982</v>
          </cell>
          <cell r="D60">
            <v>8709800.7000000011</v>
          </cell>
          <cell r="E60">
            <v>0.83301436151357844</v>
          </cell>
        </row>
        <row r="61">
          <cell r="A61">
            <v>38322</v>
          </cell>
          <cell r="B61">
            <v>74071072.319999918</v>
          </cell>
          <cell r="C61">
            <v>54499999.999999985</v>
          </cell>
          <cell r="D61">
            <v>8709800.7000000011</v>
          </cell>
          <cell r="E61">
            <v>0.84018714311926601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EP"/>
      <sheetName val="Projection RIP"/>
      <sheetName val="Projection Summary"/>
      <sheetName val="List of All Project"/>
    </sheetNames>
    <sheetDataSet>
      <sheetData sheetId="0"/>
      <sheetData sheetId="1"/>
      <sheetData sheetId="2">
        <row r="2">
          <cell r="B2">
            <v>2560</v>
          </cell>
          <cell r="C2">
            <v>3185</v>
          </cell>
          <cell r="D2">
            <v>3008</v>
          </cell>
          <cell r="E2">
            <v>3215</v>
          </cell>
          <cell r="F2">
            <v>3293</v>
          </cell>
          <cell r="G2">
            <v>2912</v>
          </cell>
          <cell r="H2">
            <v>2977</v>
          </cell>
          <cell r="I2">
            <v>3009</v>
          </cell>
        </row>
        <row r="3">
          <cell r="A3">
            <v>36951</v>
          </cell>
          <cell r="B3">
            <v>11501933.76</v>
          </cell>
          <cell r="C3">
            <v>6403333.3399999999</v>
          </cell>
          <cell r="D3">
            <v>21400000</v>
          </cell>
          <cell r="E3">
            <v>907043.24</v>
          </cell>
          <cell r="F3">
            <v>4743173.45</v>
          </cell>
          <cell r="G3">
            <v>10457321.43</v>
          </cell>
          <cell r="H3">
            <v>8109257.1100000003</v>
          </cell>
          <cell r="I3">
            <v>30870089.940000001</v>
          </cell>
        </row>
        <row r="4">
          <cell r="A4">
            <v>36982</v>
          </cell>
          <cell r="B4">
            <v>12631041.75</v>
          </cell>
          <cell r="C4">
            <v>6753333.3399999999</v>
          </cell>
          <cell r="D4">
            <v>21740000</v>
          </cell>
          <cell r="E4">
            <v>1177313.51</v>
          </cell>
          <cell r="F4">
            <v>5354429.7</v>
          </cell>
          <cell r="G4">
            <v>10897654.76</v>
          </cell>
          <cell r="H4">
            <v>8340685.6900000004</v>
          </cell>
          <cell r="I4">
            <v>32029495.48</v>
          </cell>
        </row>
        <row r="5">
          <cell r="A5">
            <v>37012</v>
          </cell>
          <cell r="B5">
            <v>13760149.74</v>
          </cell>
          <cell r="C5">
            <v>7093333.3399999999</v>
          </cell>
          <cell r="D5">
            <v>22070000</v>
          </cell>
          <cell r="E5">
            <v>1447583.78</v>
          </cell>
          <cell r="F5">
            <v>5965685.9500000002</v>
          </cell>
          <cell r="G5">
            <v>11337988.09</v>
          </cell>
          <cell r="H5">
            <v>8572114.2699999996</v>
          </cell>
          <cell r="I5">
            <v>33188901.02</v>
          </cell>
        </row>
        <row r="6">
          <cell r="A6">
            <v>37043</v>
          </cell>
          <cell r="B6">
            <v>14889257.710000001</v>
          </cell>
          <cell r="C6">
            <v>7433333.3399999999</v>
          </cell>
          <cell r="D6">
            <v>22400000</v>
          </cell>
          <cell r="E6">
            <v>1717854.05</v>
          </cell>
          <cell r="F6">
            <v>6576942.21</v>
          </cell>
          <cell r="G6">
            <v>11778321.43</v>
          </cell>
          <cell r="H6">
            <v>8803542.8300000001</v>
          </cell>
          <cell r="I6">
            <v>34348306.530000001</v>
          </cell>
        </row>
        <row r="7">
          <cell r="A7">
            <v>37073</v>
          </cell>
          <cell r="B7">
            <v>16034153.02</v>
          </cell>
          <cell r="C7">
            <v>7853333.3399999999</v>
          </cell>
          <cell r="D7">
            <v>22590000</v>
          </cell>
          <cell r="E7">
            <v>1925061.25</v>
          </cell>
          <cell r="F7">
            <v>6910275.54</v>
          </cell>
          <cell r="G7">
            <v>12318666.67</v>
          </cell>
          <cell r="H7">
            <v>9081257.1199999992</v>
          </cell>
          <cell r="I7">
            <v>35546215.469999999</v>
          </cell>
        </row>
        <row r="8">
          <cell r="A8">
            <v>37104</v>
          </cell>
          <cell r="B8">
            <v>17179048.329999998</v>
          </cell>
          <cell r="C8">
            <v>8273333.3399999999</v>
          </cell>
          <cell r="D8">
            <v>22770000</v>
          </cell>
          <cell r="E8">
            <v>2132268.4500000002</v>
          </cell>
          <cell r="F8">
            <v>7243608.8700000001</v>
          </cell>
          <cell r="G8">
            <v>12859011.91</v>
          </cell>
          <cell r="H8">
            <v>9358971.4100000001</v>
          </cell>
          <cell r="I8">
            <v>36744124.409999996</v>
          </cell>
        </row>
        <row r="9">
          <cell r="A9">
            <v>37135</v>
          </cell>
          <cell r="B9">
            <v>18323943.629999999</v>
          </cell>
          <cell r="C9">
            <v>8693333.3399999999</v>
          </cell>
          <cell r="D9">
            <v>22950000</v>
          </cell>
          <cell r="E9">
            <v>2339475.6700000004</v>
          </cell>
          <cell r="F9">
            <v>7576942.21</v>
          </cell>
          <cell r="G9">
            <v>13399357.140000001</v>
          </cell>
          <cell r="H9">
            <v>9636685.6999999993</v>
          </cell>
          <cell r="I9">
            <v>37942033.350000001</v>
          </cell>
        </row>
        <row r="10">
          <cell r="A10">
            <v>37165</v>
          </cell>
          <cell r="B10">
            <v>18323943.629999999</v>
          </cell>
          <cell r="C10">
            <v>9113333.3399999999</v>
          </cell>
          <cell r="D10">
            <v>23140000</v>
          </cell>
          <cell r="E10">
            <v>2339475.6700000004</v>
          </cell>
          <cell r="F10">
            <v>7743608.8799999999</v>
          </cell>
          <cell r="G10">
            <v>13939702.380000001</v>
          </cell>
          <cell r="H10">
            <v>10053257.130000001</v>
          </cell>
          <cell r="I10">
            <v>39139942.289999999</v>
          </cell>
        </row>
        <row r="11">
          <cell r="A11">
            <v>37196</v>
          </cell>
          <cell r="B11">
            <v>18323943.629999999</v>
          </cell>
          <cell r="C11">
            <v>9533333.3399999999</v>
          </cell>
          <cell r="D11">
            <v>23320000</v>
          </cell>
          <cell r="E11">
            <v>2339475.6700000004</v>
          </cell>
          <cell r="F11">
            <v>7910275.5499999998</v>
          </cell>
          <cell r="G11">
            <v>14480047.619999999</v>
          </cell>
          <cell r="H11">
            <v>10469828.560000001</v>
          </cell>
          <cell r="I11">
            <v>40337851.229999997</v>
          </cell>
        </row>
        <row r="12">
          <cell r="A12">
            <v>37226</v>
          </cell>
          <cell r="B12">
            <v>18323943.629999999</v>
          </cell>
          <cell r="C12">
            <v>9943333.3399999999</v>
          </cell>
          <cell r="D12">
            <v>23500000</v>
          </cell>
          <cell r="E12">
            <v>2339475.6700000004</v>
          </cell>
          <cell r="F12">
            <v>8076942.21</v>
          </cell>
          <cell r="G12">
            <v>15020392.85</v>
          </cell>
          <cell r="H12">
            <v>10886399.99</v>
          </cell>
          <cell r="I12">
            <v>41535760.170000002</v>
          </cell>
        </row>
        <row r="13">
          <cell r="A13">
            <v>37257</v>
          </cell>
          <cell r="C13">
            <v>10363333.34</v>
          </cell>
          <cell r="D13">
            <v>23500000</v>
          </cell>
          <cell r="E13">
            <v>2519655.8500000006</v>
          </cell>
          <cell r="F13">
            <v>9410275.5399999991</v>
          </cell>
          <cell r="G13">
            <v>15560738.09</v>
          </cell>
          <cell r="H13">
            <v>11534399.99</v>
          </cell>
          <cell r="I13">
            <v>42733669.109999999</v>
          </cell>
        </row>
        <row r="14">
          <cell r="A14">
            <v>37288</v>
          </cell>
          <cell r="C14">
            <v>10783333.34</v>
          </cell>
          <cell r="D14">
            <v>23500000</v>
          </cell>
          <cell r="E14">
            <v>2699836.0300000007</v>
          </cell>
          <cell r="F14">
            <v>10743608.869999999</v>
          </cell>
          <cell r="G14">
            <v>16101083.33</v>
          </cell>
          <cell r="H14">
            <v>12182399.99</v>
          </cell>
          <cell r="I14">
            <v>43931578.049999997</v>
          </cell>
        </row>
        <row r="15">
          <cell r="A15">
            <v>37316</v>
          </cell>
          <cell r="C15">
            <v>11203333.34</v>
          </cell>
          <cell r="D15">
            <v>23500000</v>
          </cell>
          <cell r="E15">
            <v>2880016.2200000007</v>
          </cell>
          <cell r="F15">
            <v>12076942.209999999</v>
          </cell>
          <cell r="G15">
            <v>16641428.560000001</v>
          </cell>
          <cell r="H15">
            <v>12830399.98</v>
          </cell>
          <cell r="I15">
            <v>45129486.990000002</v>
          </cell>
        </row>
        <row r="16">
          <cell r="A16">
            <v>37347</v>
          </cell>
          <cell r="C16">
            <v>11623333.34</v>
          </cell>
          <cell r="D16">
            <v>23500000</v>
          </cell>
          <cell r="E16">
            <v>3159295.5000000009</v>
          </cell>
          <cell r="F16">
            <v>13576942.209999999</v>
          </cell>
          <cell r="G16">
            <v>16641428.560000001</v>
          </cell>
          <cell r="H16">
            <v>13570971.4</v>
          </cell>
          <cell r="I16">
            <v>46327395.93</v>
          </cell>
        </row>
        <row r="17">
          <cell r="A17">
            <v>37377</v>
          </cell>
          <cell r="C17">
            <v>12043333.34</v>
          </cell>
          <cell r="D17">
            <v>23500000</v>
          </cell>
          <cell r="E17">
            <v>3438574.7800000012</v>
          </cell>
          <cell r="F17">
            <v>15076942.209999999</v>
          </cell>
          <cell r="G17">
            <v>16641428.560000001</v>
          </cell>
          <cell r="H17">
            <v>14311542.82</v>
          </cell>
          <cell r="I17">
            <v>47525304.869999997</v>
          </cell>
        </row>
        <row r="18">
          <cell r="A18">
            <v>37408</v>
          </cell>
          <cell r="C18">
            <v>12453333.34</v>
          </cell>
          <cell r="D18">
            <v>23500000</v>
          </cell>
          <cell r="E18">
            <v>3717854.0500000012</v>
          </cell>
          <cell r="F18">
            <v>16576942.209999999</v>
          </cell>
          <cell r="G18">
            <v>16641428.560000001</v>
          </cell>
          <cell r="H18">
            <v>15052114.26</v>
          </cell>
          <cell r="I18">
            <v>48723213.810000002</v>
          </cell>
        </row>
        <row r="19">
          <cell r="A19">
            <v>37438</v>
          </cell>
          <cell r="C19">
            <v>12453333.34</v>
          </cell>
          <cell r="D19">
            <v>23500000</v>
          </cell>
          <cell r="E19">
            <v>4145236.040000001</v>
          </cell>
          <cell r="F19">
            <v>16910275.539999999</v>
          </cell>
          <cell r="G19">
            <v>16641428.560000001</v>
          </cell>
          <cell r="H19">
            <v>15885257.119999999</v>
          </cell>
          <cell r="I19">
            <v>52522427.060000002</v>
          </cell>
        </row>
        <row r="20">
          <cell r="A20">
            <v>37469</v>
          </cell>
          <cell r="C20">
            <v>12453333.34</v>
          </cell>
          <cell r="D20">
            <v>23500000</v>
          </cell>
          <cell r="E20">
            <v>4572618.0300000012</v>
          </cell>
          <cell r="F20">
            <v>17243608.870000001</v>
          </cell>
          <cell r="G20">
            <v>16641428.560000001</v>
          </cell>
          <cell r="H20">
            <v>16718399.98</v>
          </cell>
          <cell r="I20">
            <v>56321640.310000002</v>
          </cell>
        </row>
        <row r="21">
          <cell r="A21">
            <v>37500</v>
          </cell>
          <cell r="C21">
            <v>12453333.34</v>
          </cell>
          <cell r="D21">
            <v>23500000</v>
          </cell>
          <cell r="E21">
            <v>5000000.0000000009</v>
          </cell>
          <cell r="F21">
            <v>17576942.209999997</v>
          </cell>
          <cell r="G21">
            <v>16641428.560000001</v>
          </cell>
          <cell r="H21">
            <v>17551542.84</v>
          </cell>
          <cell r="I21">
            <v>60120853.560000002</v>
          </cell>
        </row>
        <row r="22">
          <cell r="A22">
            <v>37530</v>
          </cell>
          <cell r="C22">
            <v>12453333.34</v>
          </cell>
          <cell r="D22">
            <v>23500000</v>
          </cell>
          <cell r="F22">
            <v>17910275.539999995</v>
          </cell>
          <cell r="G22">
            <v>16641428.560000001</v>
          </cell>
          <cell r="H22">
            <v>17949599.989999998</v>
          </cell>
          <cell r="I22">
            <v>63920066.810000002</v>
          </cell>
        </row>
        <row r="23">
          <cell r="A23">
            <v>37561</v>
          </cell>
          <cell r="C23">
            <v>12453333.34</v>
          </cell>
          <cell r="D23">
            <v>23500000</v>
          </cell>
          <cell r="F23">
            <v>18243608.869999994</v>
          </cell>
          <cell r="G23">
            <v>16641428.560000001</v>
          </cell>
          <cell r="H23">
            <v>18347657.140000001</v>
          </cell>
          <cell r="I23">
            <v>67719280.060000002</v>
          </cell>
        </row>
        <row r="24">
          <cell r="A24">
            <v>37591</v>
          </cell>
          <cell r="C24">
            <v>12453333.34</v>
          </cell>
          <cell r="D24">
            <v>23500000</v>
          </cell>
          <cell r="F24">
            <v>18576942.209999993</v>
          </cell>
          <cell r="G24">
            <v>16641428.560000001</v>
          </cell>
          <cell r="H24">
            <v>18745714.27</v>
          </cell>
          <cell r="I24">
            <v>71518493.280000001</v>
          </cell>
        </row>
        <row r="25">
          <cell r="A25">
            <v>37622</v>
          </cell>
          <cell r="C25">
            <v>12453333.34</v>
          </cell>
          <cell r="D25">
            <v>23500000</v>
          </cell>
          <cell r="F25">
            <v>20243608.879999995</v>
          </cell>
          <cell r="G25">
            <v>16641428.560000001</v>
          </cell>
        </row>
        <row r="26">
          <cell r="A26">
            <v>37653</v>
          </cell>
          <cell r="C26">
            <v>12453333.34</v>
          </cell>
          <cell r="D26">
            <v>23500000</v>
          </cell>
          <cell r="F26">
            <v>21910275.549999997</v>
          </cell>
          <cell r="G26">
            <v>16641428.560000001</v>
          </cell>
        </row>
        <row r="27">
          <cell r="A27">
            <v>37681</v>
          </cell>
          <cell r="C27">
            <v>12453333.34</v>
          </cell>
          <cell r="D27">
            <v>23500000</v>
          </cell>
          <cell r="F27">
            <v>23576942.209999997</v>
          </cell>
          <cell r="G27">
            <v>16641428.560000001</v>
          </cell>
        </row>
        <row r="28">
          <cell r="A28">
            <v>37712</v>
          </cell>
          <cell r="C28">
            <v>12453333.34</v>
          </cell>
          <cell r="D28">
            <v>23500000</v>
          </cell>
          <cell r="F28">
            <v>25576942.209999997</v>
          </cell>
        </row>
        <row r="29">
          <cell r="A29">
            <v>37742</v>
          </cell>
          <cell r="C29">
            <v>12453333.34</v>
          </cell>
          <cell r="D29">
            <v>23500000</v>
          </cell>
          <cell r="F29">
            <v>27576942.209999997</v>
          </cell>
        </row>
        <row r="30">
          <cell r="A30">
            <v>37773</v>
          </cell>
          <cell r="C30">
            <v>12453333.34</v>
          </cell>
          <cell r="D30">
            <v>23500000</v>
          </cell>
          <cell r="F30">
            <v>29576942.209999997</v>
          </cell>
        </row>
        <row r="31">
          <cell r="A31">
            <v>37803</v>
          </cell>
          <cell r="C31">
            <v>12453333.34</v>
          </cell>
          <cell r="D31">
            <v>23500000</v>
          </cell>
          <cell r="F31">
            <v>29910275.539999995</v>
          </cell>
        </row>
        <row r="32">
          <cell r="A32">
            <v>37834</v>
          </cell>
          <cell r="D32">
            <v>23500000</v>
          </cell>
          <cell r="F32">
            <v>30243608.869999994</v>
          </cell>
        </row>
        <row r="33">
          <cell r="A33">
            <v>37865</v>
          </cell>
          <cell r="D33">
            <v>23500000</v>
          </cell>
          <cell r="F33">
            <v>30576942.209999993</v>
          </cell>
        </row>
        <row r="34">
          <cell r="A34">
            <v>37895</v>
          </cell>
          <cell r="F34">
            <v>31210275.539999992</v>
          </cell>
        </row>
        <row r="35">
          <cell r="A35">
            <v>37926</v>
          </cell>
          <cell r="F35">
            <v>31843608.86999999</v>
          </cell>
        </row>
        <row r="36">
          <cell r="A36">
            <v>37956</v>
          </cell>
          <cell r="F36">
            <v>32476942.20999999</v>
          </cell>
        </row>
        <row r="37">
          <cell r="A37">
            <v>37987</v>
          </cell>
          <cell r="F37">
            <v>34143608.879999988</v>
          </cell>
        </row>
        <row r="38">
          <cell r="A38">
            <v>38018</v>
          </cell>
          <cell r="F38">
            <v>35810275.54999999</v>
          </cell>
        </row>
        <row r="39">
          <cell r="A39">
            <v>38047</v>
          </cell>
          <cell r="F39">
            <v>37476942.209999986</v>
          </cell>
        </row>
        <row r="40">
          <cell r="A40">
            <v>38078</v>
          </cell>
          <cell r="F40">
            <v>39143608.879999988</v>
          </cell>
        </row>
        <row r="41">
          <cell r="A41">
            <v>38108</v>
          </cell>
          <cell r="F41">
            <v>40810275.54999999</v>
          </cell>
        </row>
        <row r="42">
          <cell r="A42">
            <v>38139</v>
          </cell>
          <cell r="F42">
            <v>42476942.209999986</v>
          </cell>
        </row>
        <row r="43">
          <cell r="A43">
            <v>38169</v>
          </cell>
          <cell r="F43">
            <v>44143608.879999988</v>
          </cell>
        </row>
        <row r="44">
          <cell r="A44">
            <v>38200</v>
          </cell>
          <cell r="F44">
            <v>45810275.54999999</v>
          </cell>
        </row>
        <row r="45">
          <cell r="A45">
            <v>38231</v>
          </cell>
          <cell r="F45">
            <v>47476942.209999986</v>
          </cell>
        </row>
        <row r="46">
          <cell r="A46">
            <v>38261</v>
          </cell>
          <cell r="F46">
            <v>49817961.469999984</v>
          </cell>
        </row>
        <row r="47">
          <cell r="A47">
            <v>38292</v>
          </cell>
          <cell r="F47">
            <v>52158980.729999982</v>
          </cell>
        </row>
        <row r="48">
          <cell r="A48">
            <v>38322</v>
          </cell>
          <cell r="F48">
            <v>54499999.999999985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64">
          <cell r="B64">
            <v>2560</v>
          </cell>
          <cell r="C64">
            <v>3185</v>
          </cell>
          <cell r="D64">
            <v>3008</v>
          </cell>
          <cell r="E64">
            <v>3215</v>
          </cell>
          <cell r="F64">
            <v>3293</v>
          </cell>
          <cell r="G64">
            <v>2912</v>
          </cell>
          <cell r="H64">
            <v>2977</v>
          </cell>
          <cell r="I64">
            <v>3009</v>
          </cell>
        </row>
        <row r="65">
          <cell r="A65">
            <v>36951</v>
          </cell>
          <cell r="B65">
            <v>11501933.76</v>
          </cell>
          <cell r="C65">
            <v>6403333.3399999999</v>
          </cell>
          <cell r="D65">
            <v>21400000</v>
          </cell>
          <cell r="E65">
            <v>907043.24</v>
          </cell>
          <cell r="F65">
            <v>4743173.45</v>
          </cell>
          <cell r="G65">
            <v>10457321.43</v>
          </cell>
          <cell r="H65">
            <v>8109257.1100000003</v>
          </cell>
          <cell r="I65">
            <v>30870089.940000001</v>
          </cell>
        </row>
        <row r="66">
          <cell r="A66">
            <v>36982</v>
          </cell>
          <cell r="B66">
            <v>1129107.9900000002</v>
          </cell>
          <cell r="C66">
            <v>350000</v>
          </cell>
          <cell r="D66">
            <v>340000</v>
          </cell>
          <cell r="E66">
            <v>270270.27</v>
          </cell>
          <cell r="F66">
            <v>611256.25</v>
          </cell>
          <cell r="G66">
            <v>440333.33000000007</v>
          </cell>
          <cell r="H66">
            <v>231428.58000000007</v>
          </cell>
          <cell r="I66">
            <v>1159405.5399999991</v>
          </cell>
        </row>
        <row r="67">
          <cell r="A67">
            <v>37012</v>
          </cell>
          <cell r="B67">
            <v>1129107.9900000002</v>
          </cell>
          <cell r="C67">
            <v>340000</v>
          </cell>
          <cell r="D67">
            <v>330000</v>
          </cell>
          <cell r="E67">
            <v>270270.27</v>
          </cell>
          <cell r="F67">
            <v>611256.25</v>
          </cell>
          <cell r="G67">
            <v>440333.33000000007</v>
          </cell>
          <cell r="H67">
            <v>231428.57999999914</v>
          </cell>
          <cell r="I67">
            <v>1159405.5399999991</v>
          </cell>
        </row>
        <row r="68">
          <cell r="A68">
            <v>37043</v>
          </cell>
          <cell r="B68">
            <v>1129107.9700000007</v>
          </cell>
          <cell r="C68">
            <v>340000</v>
          </cell>
          <cell r="D68">
            <v>330000</v>
          </cell>
          <cell r="E68">
            <v>270270.27</v>
          </cell>
          <cell r="F68">
            <v>611256.25999999978</v>
          </cell>
          <cell r="G68">
            <v>440333.33999999985</v>
          </cell>
          <cell r="H68">
            <v>231428.56000000052</v>
          </cell>
          <cell r="I68">
            <v>1159405.5100000016</v>
          </cell>
        </row>
        <row r="69">
          <cell r="A69">
            <v>37073</v>
          </cell>
          <cell r="B69">
            <v>1144895.3099999987</v>
          </cell>
          <cell r="C69">
            <v>420000</v>
          </cell>
          <cell r="D69">
            <v>190000</v>
          </cell>
          <cell r="E69">
            <v>207207.19999999995</v>
          </cell>
          <cell r="F69">
            <v>333333.33000000007</v>
          </cell>
          <cell r="G69">
            <v>540345.24000000022</v>
          </cell>
          <cell r="H69">
            <v>277714.28999999911</v>
          </cell>
          <cell r="I69">
            <v>1197908.9399999976</v>
          </cell>
        </row>
        <row r="70">
          <cell r="A70">
            <v>37104</v>
          </cell>
          <cell r="B70">
            <v>1144895.3099999987</v>
          </cell>
          <cell r="C70">
            <v>420000</v>
          </cell>
          <cell r="D70">
            <v>180000</v>
          </cell>
          <cell r="E70">
            <v>207207.20000000019</v>
          </cell>
          <cell r="F70">
            <v>333333.33000000007</v>
          </cell>
          <cell r="G70">
            <v>540345.24000000022</v>
          </cell>
          <cell r="H70">
            <v>277714.29000000097</v>
          </cell>
          <cell r="I70">
            <v>1197908.9399999976</v>
          </cell>
        </row>
        <row r="71">
          <cell r="A71">
            <v>37135</v>
          </cell>
          <cell r="B71">
            <v>1144895.3000000007</v>
          </cell>
          <cell r="C71">
            <v>420000</v>
          </cell>
          <cell r="D71">
            <v>180000</v>
          </cell>
          <cell r="E71">
            <v>207207.2200000002</v>
          </cell>
          <cell r="F71">
            <v>333333.33999999985</v>
          </cell>
          <cell r="G71">
            <v>540345.23000000045</v>
          </cell>
          <cell r="H71">
            <v>277714.28999999911</v>
          </cell>
          <cell r="I71">
            <v>1197908.9400000051</v>
          </cell>
        </row>
        <row r="72">
          <cell r="A72">
            <v>37165</v>
          </cell>
          <cell r="C72">
            <v>420000</v>
          </cell>
          <cell r="D72">
            <v>190000</v>
          </cell>
          <cell r="E72">
            <v>0</v>
          </cell>
          <cell r="F72">
            <v>166666.66999999993</v>
          </cell>
          <cell r="G72">
            <v>540345.24000000022</v>
          </cell>
          <cell r="H72">
            <v>416571.43000000156</v>
          </cell>
          <cell r="I72">
            <v>1197908.9399999976</v>
          </cell>
        </row>
        <row r="73">
          <cell r="A73">
            <v>37196</v>
          </cell>
          <cell r="C73">
            <v>420000</v>
          </cell>
          <cell r="D73">
            <v>180000</v>
          </cell>
          <cell r="E73">
            <v>0</v>
          </cell>
          <cell r="F73">
            <v>166666.66999999993</v>
          </cell>
          <cell r="G73">
            <v>540345.23999999836</v>
          </cell>
          <cell r="H73">
            <v>416571.4299999997</v>
          </cell>
          <cell r="I73">
            <v>1197908.9399999976</v>
          </cell>
        </row>
        <row r="74">
          <cell r="A74">
            <v>37226</v>
          </cell>
          <cell r="C74">
            <v>410000</v>
          </cell>
          <cell r="D74">
            <v>180000</v>
          </cell>
          <cell r="E74">
            <v>0</v>
          </cell>
          <cell r="F74">
            <v>166666.66000000015</v>
          </cell>
          <cell r="G74">
            <v>540345.23000000045</v>
          </cell>
          <cell r="H74">
            <v>416571.4299999997</v>
          </cell>
          <cell r="I74">
            <v>1197908.9400000051</v>
          </cell>
        </row>
        <row r="75">
          <cell r="A75">
            <v>37257</v>
          </cell>
          <cell r="C75">
            <v>420000</v>
          </cell>
          <cell r="E75">
            <v>180180.18000000017</v>
          </cell>
          <cell r="F75">
            <v>1333333.3299999991</v>
          </cell>
          <cell r="G75">
            <v>540345.24000000022</v>
          </cell>
          <cell r="H75">
            <v>648000</v>
          </cell>
          <cell r="I75">
            <v>1197908.9399999976</v>
          </cell>
        </row>
        <row r="76">
          <cell r="A76">
            <v>37288</v>
          </cell>
          <cell r="C76">
            <v>420000</v>
          </cell>
          <cell r="E76">
            <v>180180.18000000017</v>
          </cell>
          <cell r="F76">
            <v>1333333.33</v>
          </cell>
          <cell r="G76">
            <v>540345.24000000022</v>
          </cell>
          <cell r="H76">
            <v>648000</v>
          </cell>
          <cell r="I76">
            <v>1197908.9399999976</v>
          </cell>
        </row>
        <row r="77">
          <cell r="A77">
            <v>37316</v>
          </cell>
          <cell r="C77">
            <v>420000</v>
          </cell>
          <cell r="E77">
            <v>180180.18999999994</v>
          </cell>
          <cell r="F77">
            <v>1333333.3399999999</v>
          </cell>
          <cell r="G77">
            <v>540345.23000000045</v>
          </cell>
          <cell r="H77">
            <v>647999.99000000022</v>
          </cell>
          <cell r="I77">
            <v>1197908.9400000051</v>
          </cell>
        </row>
        <row r="78">
          <cell r="A78">
            <v>37347</v>
          </cell>
          <cell r="C78">
            <v>420000</v>
          </cell>
          <cell r="E78">
            <v>279279.28000000026</v>
          </cell>
          <cell r="F78">
            <v>1500000</v>
          </cell>
          <cell r="H78">
            <v>740571.41999999993</v>
          </cell>
          <cell r="I78">
            <v>1197908.9399999976</v>
          </cell>
        </row>
        <row r="79">
          <cell r="A79">
            <v>37377</v>
          </cell>
          <cell r="C79">
            <v>420000</v>
          </cell>
          <cell r="E79">
            <v>279279.28000000026</v>
          </cell>
          <cell r="F79">
            <v>1500000</v>
          </cell>
          <cell r="H79">
            <v>740571.41999999993</v>
          </cell>
          <cell r="I79">
            <v>1197908.9399999976</v>
          </cell>
        </row>
        <row r="80">
          <cell r="A80">
            <v>37408</v>
          </cell>
          <cell r="C80">
            <v>410000</v>
          </cell>
          <cell r="E80">
            <v>279279.27</v>
          </cell>
          <cell r="F80">
            <v>1500000</v>
          </cell>
          <cell r="H80">
            <v>740571.43999999948</v>
          </cell>
          <cell r="I80">
            <v>1197908.9400000051</v>
          </cell>
        </row>
        <row r="81">
          <cell r="A81">
            <v>37438</v>
          </cell>
          <cell r="E81">
            <v>427381.98999999976</v>
          </cell>
          <cell r="F81">
            <v>333333.33000000007</v>
          </cell>
          <cell r="H81">
            <v>833142.8599999994</v>
          </cell>
          <cell r="I81">
            <v>3799213.25</v>
          </cell>
        </row>
        <row r="82">
          <cell r="A82">
            <v>37469</v>
          </cell>
          <cell r="E82">
            <v>427381.99000000022</v>
          </cell>
          <cell r="F82">
            <v>333333.33000000194</v>
          </cell>
          <cell r="H82">
            <v>833142.86000000127</v>
          </cell>
          <cell r="I82">
            <v>3799213.25</v>
          </cell>
        </row>
        <row r="83">
          <cell r="A83">
            <v>37500</v>
          </cell>
          <cell r="E83">
            <v>427381.96999999974</v>
          </cell>
          <cell r="F83">
            <v>333333.33999999613</v>
          </cell>
          <cell r="H83">
            <v>833142.8599999994</v>
          </cell>
          <cell r="I83">
            <v>3799213.25</v>
          </cell>
        </row>
        <row r="84">
          <cell r="A84">
            <v>37530</v>
          </cell>
          <cell r="F84">
            <v>333333.32999999821</v>
          </cell>
          <cell r="H84">
            <v>398057.14999999851</v>
          </cell>
          <cell r="I84">
            <v>3799213.25</v>
          </cell>
        </row>
        <row r="85">
          <cell r="A85">
            <v>37561</v>
          </cell>
          <cell r="F85">
            <v>333333.32999999821</v>
          </cell>
          <cell r="H85">
            <v>398057.15000000224</v>
          </cell>
          <cell r="I85">
            <v>3799213.25</v>
          </cell>
        </row>
        <row r="86">
          <cell r="A86">
            <v>37591</v>
          </cell>
          <cell r="F86">
            <v>333333.33999999985</v>
          </cell>
          <cell r="H86">
            <v>398057.12999999896</v>
          </cell>
          <cell r="I86">
            <v>3799213.2199999988</v>
          </cell>
        </row>
        <row r="87">
          <cell r="A87">
            <v>37622</v>
          </cell>
          <cell r="F87">
            <v>1666666.6700000018</v>
          </cell>
        </row>
        <row r="88">
          <cell r="A88">
            <v>37653</v>
          </cell>
          <cell r="F88">
            <v>1666666.6700000018</v>
          </cell>
        </row>
        <row r="89">
          <cell r="A89">
            <v>37681</v>
          </cell>
          <cell r="F89">
            <v>1666666.6600000001</v>
          </cell>
        </row>
        <row r="90">
          <cell r="A90">
            <v>37712</v>
          </cell>
          <cell r="F90">
            <v>2000000</v>
          </cell>
        </row>
        <row r="91">
          <cell r="A91">
            <v>37742</v>
          </cell>
          <cell r="F91">
            <v>2000000</v>
          </cell>
        </row>
        <row r="92">
          <cell r="A92">
            <v>37773</v>
          </cell>
          <cell r="F92">
            <v>2000000</v>
          </cell>
        </row>
        <row r="93">
          <cell r="A93">
            <v>37803</v>
          </cell>
          <cell r="F93">
            <v>333333.32999999821</v>
          </cell>
        </row>
        <row r="94">
          <cell r="A94">
            <v>37834</v>
          </cell>
          <cell r="F94">
            <v>333333.32999999821</v>
          </cell>
        </row>
        <row r="95">
          <cell r="A95">
            <v>37865</v>
          </cell>
          <cell r="F95">
            <v>333333.33999999985</v>
          </cell>
        </row>
        <row r="96">
          <cell r="A96">
            <v>37895</v>
          </cell>
          <cell r="F96">
            <v>633333.32999999821</v>
          </cell>
        </row>
        <row r="97">
          <cell r="A97">
            <v>37926</v>
          </cell>
          <cell r="F97">
            <v>633333.32999999821</v>
          </cell>
        </row>
        <row r="98">
          <cell r="A98">
            <v>37956</v>
          </cell>
          <cell r="F98">
            <v>633333.33999999985</v>
          </cell>
        </row>
        <row r="99">
          <cell r="A99">
            <v>37987</v>
          </cell>
          <cell r="F99">
            <v>1666666.6699999981</v>
          </cell>
        </row>
        <row r="100">
          <cell r="A100">
            <v>38018</v>
          </cell>
          <cell r="F100">
            <v>1666666.6700000018</v>
          </cell>
        </row>
        <row r="101">
          <cell r="A101">
            <v>38047</v>
          </cell>
          <cell r="F101">
            <v>1666666.6599999964</v>
          </cell>
        </row>
        <row r="102">
          <cell r="A102">
            <v>38078</v>
          </cell>
          <cell r="F102">
            <v>1666666.6700000018</v>
          </cell>
        </row>
        <row r="103">
          <cell r="A103">
            <v>38108</v>
          </cell>
          <cell r="F103">
            <v>1666666.6700000018</v>
          </cell>
        </row>
        <row r="104">
          <cell r="A104">
            <v>38139</v>
          </cell>
          <cell r="F104">
            <v>1666666.6599999964</v>
          </cell>
        </row>
        <row r="105">
          <cell r="A105">
            <v>38169</v>
          </cell>
          <cell r="F105">
            <v>1666666.6700000018</v>
          </cell>
        </row>
        <row r="106">
          <cell r="A106">
            <v>38200</v>
          </cell>
          <cell r="F106">
            <v>1666666.6700000018</v>
          </cell>
        </row>
        <row r="107">
          <cell r="A107">
            <v>38231</v>
          </cell>
          <cell r="F107">
            <v>1666666.6599999964</v>
          </cell>
        </row>
        <row r="108">
          <cell r="A108">
            <v>38261</v>
          </cell>
          <cell r="F108">
            <v>2341019.2599999979</v>
          </cell>
        </row>
        <row r="109">
          <cell r="A109">
            <v>38292</v>
          </cell>
          <cell r="F109">
            <v>2341019.2599999979</v>
          </cell>
        </row>
        <row r="110">
          <cell r="A110">
            <v>38322</v>
          </cell>
          <cell r="F110">
            <v>2341019.2700000033</v>
          </cell>
        </row>
        <row r="111">
          <cell r="A111">
            <v>38353</v>
          </cell>
        </row>
        <row r="112">
          <cell r="A112">
            <v>38384</v>
          </cell>
        </row>
        <row r="113">
          <cell r="A113">
            <v>38412</v>
          </cell>
        </row>
        <row r="114">
          <cell r="A114">
            <v>38443</v>
          </cell>
        </row>
        <row r="115">
          <cell r="A115">
            <v>38473</v>
          </cell>
        </row>
        <row r="116">
          <cell r="A116">
            <v>38504</v>
          </cell>
        </row>
        <row r="117">
          <cell r="A117">
            <v>38534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topLeftCell="B7" zoomScaleNormal="55" zoomScaleSheetLayoutView="100" zoomScalePageLayoutView="60" workbookViewId="0">
      <selection activeCell="O14" sqref="O14"/>
    </sheetView>
  </sheetViews>
  <sheetFormatPr defaultColWidth="8.77734375" defaultRowHeight="15.6"/>
  <cols>
    <col min="1" max="1" width="21.44140625" style="1" hidden="1" customWidth="1"/>
    <col min="2" max="2" width="1.5546875" style="1" customWidth="1"/>
    <col min="3" max="3" width="3.77734375" style="1" customWidth="1"/>
    <col min="4" max="4" width="2.21875" style="1" customWidth="1"/>
    <col min="5" max="5" width="3.21875" style="1" customWidth="1"/>
    <col min="6" max="7" width="8.77734375" style="1"/>
    <col min="8" max="8" width="4.44140625" style="1" customWidth="1"/>
    <col min="9" max="9" width="65.44140625" style="1" customWidth="1"/>
    <col min="10" max="10" width="0.109375" style="1" customWidth="1"/>
    <col min="11" max="16384" width="8.77734375" style="1"/>
  </cols>
  <sheetData>
    <row r="1" spans="1:10" ht="36" customHeight="1"/>
    <row r="2" spans="1:10" ht="19.2">
      <c r="A2" s="398" t="s">
        <v>262</v>
      </c>
      <c r="B2" s="398"/>
      <c r="C2" s="398"/>
      <c r="D2" s="398"/>
      <c r="E2" s="398"/>
      <c r="F2" s="398"/>
      <c r="G2" s="398"/>
      <c r="H2" s="398"/>
      <c r="I2" s="398"/>
      <c r="J2" s="398"/>
    </row>
    <row r="3" spans="1:10" ht="19.2">
      <c r="A3" s="399" t="s">
        <v>218</v>
      </c>
      <c r="B3" s="398"/>
      <c r="C3" s="398"/>
      <c r="D3" s="398"/>
      <c r="E3" s="398"/>
      <c r="F3" s="398"/>
      <c r="G3" s="398"/>
      <c r="H3" s="398"/>
      <c r="I3" s="398"/>
      <c r="J3" s="400"/>
    </row>
    <row r="4" spans="1:10" s="23" customFormat="1" ht="19.8">
      <c r="A4" s="401" t="s">
        <v>219</v>
      </c>
      <c r="B4" s="402"/>
      <c r="C4" s="402"/>
      <c r="D4" s="402"/>
      <c r="E4" s="402"/>
      <c r="F4" s="402"/>
      <c r="G4" s="402"/>
      <c r="H4" s="402"/>
      <c r="I4" s="402"/>
      <c r="J4" s="403"/>
    </row>
    <row r="5" spans="1:10" ht="19.8">
      <c r="A5" s="67"/>
      <c r="B5" s="68"/>
      <c r="C5" s="68"/>
      <c r="D5" s="68"/>
      <c r="E5" s="68"/>
      <c r="F5" s="68"/>
      <c r="G5" s="68"/>
      <c r="H5" s="68"/>
      <c r="I5" s="68"/>
      <c r="J5" s="69"/>
    </row>
    <row r="6" spans="1:10" ht="19.8">
      <c r="A6" s="67"/>
      <c r="B6" s="68"/>
      <c r="C6" s="68"/>
      <c r="D6" s="68"/>
      <c r="E6" s="68"/>
      <c r="F6" s="68"/>
      <c r="G6" s="68"/>
      <c r="H6" s="68"/>
      <c r="I6" s="68"/>
      <c r="J6" s="69"/>
    </row>
    <row r="7" spans="1:10" ht="19.8">
      <c r="A7" s="67"/>
      <c r="B7" s="68"/>
      <c r="C7" s="68"/>
      <c r="D7" s="68"/>
      <c r="E7" s="68"/>
      <c r="F7" s="68"/>
      <c r="G7" s="68"/>
      <c r="H7" s="68"/>
      <c r="I7" s="68"/>
      <c r="J7" s="69"/>
    </row>
    <row r="8" spans="1:10" ht="19.8">
      <c r="A8" s="67"/>
      <c r="B8" s="68"/>
      <c r="C8" s="68"/>
      <c r="D8" s="68"/>
      <c r="E8" s="68"/>
      <c r="F8" s="68"/>
      <c r="G8" s="68"/>
      <c r="H8" s="68"/>
      <c r="I8" s="68"/>
      <c r="J8" s="69"/>
    </row>
    <row r="9" spans="1:10" ht="19.8">
      <c r="A9" s="67"/>
      <c r="B9" s="68"/>
      <c r="C9" s="68"/>
      <c r="D9" s="68"/>
      <c r="E9" s="68"/>
      <c r="F9" s="68"/>
      <c r="G9" s="68"/>
      <c r="H9" s="68"/>
      <c r="I9" s="68"/>
      <c r="J9" s="69"/>
    </row>
    <row r="10" spans="1:10" ht="19.8">
      <c r="A10" s="67"/>
      <c r="B10" s="68"/>
      <c r="C10" s="68"/>
      <c r="D10" s="68"/>
      <c r="E10" s="68"/>
      <c r="F10" s="68"/>
      <c r="G10" s="68"/>
      <c r="H10" s="68"/>
      <c r="I10" s="68"/>
      <c r="J10" s="69"/>
    </row>
    <row r="11" spans="1:10" ht="19.2">
      <c r="A11" s="404" t="s">
        <v>220</v>
      </c>
      <c r="B11" s="405"/>
      <c r="C11" s="405"/>
      <c r="D11" s="405"/>
      <c r="E11" s="405"/>
      <c r="F11" s="405"/>
      <c r="G11" s="405"/>
      <c r="H11" s="405"/>
      <c r="I11" s="405"/>
      <c r="J11" s="406"/>
    </row>
    <row r="12" spans="1:10" ht="19.2">
      <c r="A12" s="404" t="s">
        <v>221</v>
      </c>
      <c r="B12" s="405"/>
      <c r="C12" s="405"/>
      <c r="D12" s="405"/>
      <c r="E12" s="405"/>
      <c r="F12" s="405"/>
      <c r="G12" s="405"/>
      <c r="H12" s="405"/>
      <c r="I12" s="405"/>
      <c r="J12" s="406"/>
    </row>
    <row r="13" spans="1:10" ht="19.2">
      <c r="A13" s="399" t="s">
        <v>260</v>
      </c>
      <c r="B13" s="398"/>
      <c r="C13" s="398"/>
      <c r="D13" s="398"/>
      <c r="E13" s="398"/>
      <c r="F13" s="398"/>
      <c r="G13" s="398"/>
      <c r="H13" s="398"/>
      <c r="I13" s="398"/>
      <c r="J13" s="400"/>
    </row>
    <row r="14" spans="1:10" ht="19.8">
      <c r="A14" s="67"/>
      <c r="B14" s="70"/>
      <c r="C14" s="68"/>
      <c r="D14" s="68"/>
      <c r="E14" s="68"/>
      <c r="F14" s="68"/>
      <c r="G14" s="68"/>
      <c r="H14" s="68"/>
      <c r="I14" s="68"/>
      <c r="J14" s="69"/>
    </row>
    <row r="15" spans="1:10" ht="19.8">
      <c r="A15" s="67"/>
      <c r="B15" s="70"/>
      <c r="C15" s="68"/>
      <c r="D15" s="68"/>
      <c r="E15" s="68"/>
      <c r="F15" s="68"/>
      <c r="G15" s="68"/>
      <c r="H15" s="68"/>
      <c r="I15" s="68"/>
      <c r="J15" s="69"/>
    </row>
    <row r="16" spans="1:10" ht="19.2">
      <c r="A16" s="407" t="s">
        <v>0</v>
      </c>
      <c r="B16" s="398"/>
      <c r="C16" s="398"/>
      <c r="D16" s="398"/>
      <c r="E16" s="398"/>
      <c r="F16" s="398"/>
      <c r="G16" s="398"/>
      <c r="H16" s="398"/>
      <c r="I16" s="398"/>
      <c r="J16" s="400"/>
    </row>
    <row r="17" spans="1:10" ht="19.8">
      <c r="A17" s="67"/>
      <c r="B17" s="71"/>
      <c r="C17" s="71"/>
      <c r="D17" s="71"/>
      <c r="E17" s="71" t="str">
        <f>"१. " &amp;'270-1'!A5</f>
        <v>१. ……सरकार/मन्त्रालय/सचिवालय/आयोगको प्राप्ति र भुक्तानीको एकिकृत वार्षिक प्रतिवेदन (बजेट र गैरबजेट निकाय)</v>
      </c>
      <c r="F17" s="71"/>
      <c r="G17" s="71"/>
      <c r="H17" s="71"/>
      <c r="I17" s="71"/>
      <c r="J17" s="72"/>
    </row>
    <row r="18" spans="1:10" ht="19.8">
      <c r="A18" s="67"/>
      <c r="B18" s="71"/>
      <c r="C18" s="71"/>
      <c r="D18" s="71"/>
      <c r="E18" s="71" t="str">
        <f>"२. "&amp;'270-2'!A5</f>
        <v>२. प्राप्ति र भुक्तानीको वार्षिक प्रतिवेदन (बजेट निकाय)</v>
      </c>
      <c r="F18" s="71"/>
      <c r="G18" s="71"/>
      <c r="H18" s="71"/>
      <c r="I18" s="71"/>
      <c r="J18" s="72"/>
    </row>
    <row r="19" spans="1:10" ht="19.8">
      <c r="A19" s="67"/>
      <c r="B19" s="71"/>
      <c r="C19" s="71"/>
      <c r="D19" s="71"/>
      <c r="E19" s="71" t="str">
        <f>"३. "&amp;'270-3'!A5</f>
        <v>३. प्राप्ति र भुक्तानीको वार्षिक प्रतिवेदन (गैरबजेट निकाय)</v>
      </c>
      <c r="F19" s="71"/>
      <c r="G19" s="71"/>
      <c r="H19" s="71"/>
      <c r="I19" s="71"/>
      <c r="J19" s="72"/>
    </row>
    <row r="20" spans="1:10" ht="19.8">
      <c r="A20" s="67"/>
      <c r="B20" s="71"/>
      <c r="C20" s="71"/>
      <c r="D20" s="71"/>
      <c r="E20" s="71" t="str">
        <f>"४. "&amp; '270-4'!A5</f>
        <v>४. बजेट तुलनात्मक विवरण (बजेट निकाय)</v>
      </c>
      <c r="F20" s="71"/>
      <c r="G20" s="71"/>
      <c r="H20" s="71"/>
      <c r="I20" s="71"/>
      <c r="J20" s="72"/>
    </row>
    <row r="21" spans="1:10" ht="19.8">
      <c r="A21" s="67"/>
      <c r="B21" s="71"/>
      <c r="C21" s="71"/>
      <c r="D21" s="71"/>
      <c r="E21" s="71" t="str">
        <f>"५. "&amp;'270-5'!A5</f>
        <v>५. संघीय/प्रदेश/स्थानीय संचित कोषको वार्षिक आर्थिक विवरण</v>
      </c>
      <c r="F21" s="71"/>
      <c r="G21" s="71"/>
      <c r="H21" s="71"/>
      <c r="I21" s="71"/>
      <c r="J21" s="72"/>
    </row>
    <row r="22" spans="1:10" ht="19.8">
      <c r="A22" s="67"/>
      <c r="B22" s="71"/>
      <c r="C22" s="71"/>
      <c r="D22" s="71"/>
      <c r="E22" s="71" t="str">
        <f>"६. "&amp;'270-6'!A5</f>
        <v>६. संघीय/प्रदेश/स्थानीय विभाज्य कोषको वार्षिक विवरण</v>
      </c>
      <c r="F22" s="71"/>
      <c r="G22" s="71"/>
      <c r="H22" s="71"/>
      <c r="I22" s="71"/>
      <c r="J22" s="72"/>
    </row>
    <row r="23" spans="1:10" ht="19.8">
      <c r="A23" s="67"/>
      <c r="B23" s="71"/>
      <c r="C23" s="71"/>
      <c r="D23" s="71"/>
      <c r="E23" s="71" t="str">
        <f>"७. "&amp;'270-7'!A5</f>
        <v>७. सेवा तथा कार्यक्रमगत खर्चको एकिकृत विवरण</v>
      </c>
      <c r="F23" s="71"/>
      <c r="G23" s="71"/>
      <c r="H23" s="71"/>
      <c r="I23" s="71"/>
      <c r="J23" s="72"/>
    </row>
    <row r="24" spans="1:10" ht="19.8">
      <c r="A24" s="67"/>
      <c r="B24" s="71"/>
      <c r="C24" s="71"/>
      <c r="D24" s="71"/>
      <c r="E24" s="71" t="s">
        <v>214</v>
      </c>
      <c r="F24" s="71"/>
      <c r="G24" s="71"/>
      <c r="H24" s="71"/>
      <c r="I24" s="71"/>
      <c r="J24" s="72"/>
    </row>
    <row r="25" spans="1:10" ht="19.8">
      <c r="A25" s="67"/>
      <c r="B25" s="71"/>
      <c r="C25" s="71"/>
      <c r="D25" s="71"/>
      <c r="E25" s="71" t="s">
        <v>215</v>
      </c>
      <c r="F25" s="71"/>
      <c r="G25" s="71"/>
      <c r="H25" s="71"/>
      <c r="I25" s="71"/>
      <c r="J25" s="72"/>
    </row>
    <row r="26" spans="1:10" ht="19.8">
      <c r="A26" s="67"/>
      <c r="B26" s="71"/>
      <c r="C26" s="71"/>
      <c r="D26" s="71"/>
      <c r="E26" s="71"/>
      <c r="F26" s="71"/>
      <c r="G26" s="71"/>
      <c r="H26" s="71"/>
      <c r="I26" s="71"/>
      <c r="J26" s="72"/>
    </row>
    <row r="27" spans="1:10" ht="19.8">
      <c r="A27" s="67"/>
      <c r="B27" s="71"/>
      <c r="C27" s="71"/>
      <c r="D27" s="71"/>
      <c r="E27" s="71"/>
      <c r="F27" s="71"/>
      <c r="G27" s="71"/>
      <c r="H27" s="71"/>
      <c r="I27" s="71"/>
      <c r="J27" s="72"/>
    </row>
    <row r="28" spans="1:10" ht="19.8">
      <c r="A28" s="67"/>
      <c r="B28" s="68"/>
      <c r="C28" s="68"/>
      <c r="D28" s="68"/>
      <c r="E28" s="68"/>
      <c r="F28" s="68"/>
      <c r="G28" s="68"/>
      <c r="H28" s="68"/>
      <c r="I28" s="68"/>
      <c r="J28" s="69"/>
    </row>
    <row r="29" spans="1:10" ht="19.8">
      <c r="A29" s="67"/>
      <c r="B29" s="68"/>
      <c r="C29" s="68"/>
      <c r="D29" s="68"/>
      <c r="E29" s="68"/>
      <c r="F29" s="68"/>
      <c r="G29" s="68"/>
      <c r="H29" s="68"/>
      <c r="I29" s="68"/>
      <c r="J29" s="69"/>
    </row>
    <row r="30" spans="1:10" ht="19.8">
      <c r="A30" s="67"/>
      <c r="B30" s="68"/>
      <c r="C30" s="68"/>
      <c r="D30" s="68"/>
      <c r="E30" s="68"/>
      <c r="F30" s="68"/>
      <c r="G30" s="68"/>
      <c r="H30" s="68"/>
      <c r="I30" s="68"/>
      <c r="J30" s="69"/>
    </row>
    <row r="31" spans="1:10" ht="19.8">
      <c r="A31" s="67"/>
      <c r="B31" s="68"/>
      <c r="C31" s="68"/>
      <c r="D31" s="68"/>
      <c r="E31" s="68"/>
      <c r="F31" s="68"/>
      <c r="G31" s="68"/>
      <c r="H31" s="68"/>
      <c r="I31" s="68"/>
      <c r="J31" s="69"/>
    </row>
    <row r="32" spans="1:10" ht="19.2">
      <c r="A32" s="399" t="s">
        <v>290</v>
      </c>
      <c r="B32" s="398"/>
      <c r="C32" s="398"/>
      <c r="D32" s="398"/>
      <c r="E32" s="398"/>
      <c r="F32" s="398"/>
      <c r="G32" s="398"/>
      <c r="H32" s="398"/>
      <c r="I32" s="398"/>
      <c r="J32" s="400"/>
    </row>
    <row r="33" spans="1:10">
      <c r="A33" s="19"/>
      <c r="B33" s="2"/>
      <c r="C33" s="367"/>
      <c r="D33" s="2"/>
      <c r="E33" s="2"/>
      <c r="F33" s="2"/>
      <c r="G33" s="2"/>
      <c r="H33" s="2"/>
      <c r="I33" s="2"/>
      <c r="J33" s="20"/>
    </row>
    <row r="34" spans="1:10">
      <c r="A34" s="19"/>
      <c r="B34" s="2"/>
      <c r="C34" s="397" t="s">
        <v>289</v>
      </c>
      <c r="D34" s="397"/>
      <c r="E34" s="397"/>
      <c r="F34" s="397"/>
      <c r="G34" s="397"/>
      <c r="H34" s="397"/>
      <c r="I34" s="397"/>
      <c r="J34" s="20"/>
    </row>
    <row r="35" spans="1:10" ht="110.4" customHeight="1" thickBot="1">
      <c r="A35" s="368"/>
      <c r="B35" s="2"/>
      <c r="C35" s="397"/>
      <c r="D35" s="397"/>
      <c r="E35" s="397"/>
      <c r="F35" s="397"/>
      <c r="G35" s="397"/>
      <c r="H35" s="397"/>
      <c r="I35" s="397"/>
      <c r="J35" s="369"/>
    </row>
  </sheetData>
  <mergeCells count="9">
    <mergeCell ref="C34:I35"/>
    <mergeCell ref="A2:J2"/>
    <mergeCell ref="A3:J3"/>
    <mergeCell ref="A4:J4"/>
    <mergeCell ref="A32:J32"/>
    <mergeCell ref="A12:J12"/>
    <mergeCell ref="A13:J13"/>
    <mergeCell ref="A16:J16"/>
    <mergeCell ref="A11:J11"/>
  </mergeCells>
  <printOptions horizontalCentered="1"/>
  <pageMargins left="0.95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65"/>
  <sheetViews>
    <sheetView view="pageBreakPreview" topLeftCell="A40" zoomScale="96" zoomScaleNormal="110" zoomScaleSheetLayoutView="85" zoomScalePageLayoutView="85" workbookViewId="0">
      <selection activeCell="E51" sqref="E51"/>
    </sheetView>
  </sheetViews>
  <sheetFormatPr defaultColWidth="9.21875" defaultRowHeight="15.6"/>
  <cols>
    <col min="1" max="1" width="12.77734375" style="3" customWidth="1"/>
    <col min="2" max="2" width="52.6640625" style="1" bestFit="1" customWidth="1"/>
    <col min="3" max="3" width="8.21875" style="1" customWidth="1"/>
    <col min="4" max="4" width="1.21875" style="1" customWidth="1"/>
    <col min="5" max="5" width="7.44140625" style="1" customWidth="1"/>
    <col min="6" max="6" width="10.77734375" style="1" customWidth="1"/>
    <col min="7" max="7" width="7.21875" style="1" customWidth="1"/>
    <col min="8" max="8" width="1.21875" style="1" customWidth="1"/>
    <col min="9" max="9" width="6.5546875" style="1" customWidth="1"/>
    <col min="10" max="10" width="12" style="1" customWidth="1"/>
    <col min="11" max="11" width="7.77734375" style="1" customWidth="1"/>
    <col min="12" max="16384" width="9.21875" style="1"/>
  </cols>
  <sheetData>
    <row r="1" spans="1:11" ht="18.60000000000000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18">
      <c r="A2" s="409" t="s">
        <v>218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1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1" ht="20.100000000000001" customHeight="1">
      <c r="A5" s="415" t="s">
        <v>251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</row>
    <row r="6" spans="1:11" ht="17.399999999999999">
      <c r="A6" s="351" t="s">
        <v>53</v>
      </c>
      <c r="B6" s="74"/>
      <c r="C6" s="74"/>
      <c r="D6" s="65"/>
      <c r="E6" s="74"/>
      <c r="F6" s="74"/>
      <c r="G6" s="74"/>
      <c r="H6" s="65"/>
      <c r="I6" s="74"/>
      <c r="J6" s="74"/>
      <c r="K6" s="75" t="s">
        <v>222</v>
      </c>
    </row>
    <row r="7" spans="1:11" s="5" customFormat="1" ht="16.8">
      <c r="A7" s="410" t="s">
        <v>54</v>
      </c>
      <c r="B7" s="411" t="s">
        <v>1</v>
      </c>
      <c r="C7" s="412" t="s">
        <v>2</v>
      </c>
      <c r="D7" s="76"/>
      <c r="E7" s="413" t="s">
        <v>3</v>
      </c>
      <c r="F7" s="413"/>
      <c r="G7" s="414"/>
      <c r="H7" s="76"/>
      <c r="I7" s="412" t="s">
        <v>4</v>
      </c>
      <c r="J7" s="413"/>
      <c r="K7" s="414"/>
    </row>
    <row r="8" spans="1:11" s="5" customFormat="1" ht="50.4">
      <c r="A8" s="410"/>
      <c r="B8" s="411"/>
      <c r="C8" s="412"/>
      <c r="D8" s="76"/>
      <c r="E8" s="77" t="s">
        <v>42</v>
      </c>
      <c r="F8" s="78" t="s">
        <v>209</v>
      </c>
      <c r="G8" s="79" t="s">
        <v>5</v>
      </c>
      <c r="H8" s="76"/>
      <c r="I8" s="77" t="s">
        <v>42</v>
      </c>
      <c r="J8" s="78" t="s">
        <v>209</v>
      </c>
      <c r="K8" s="79" t="s">
        <v>5</v>
      </c>
    </row>
    <row r="9" spans="1:11" s="7" customFormat="1" ht="17.399999999999999" thickBot="1">
      <c r="A9" s="80">
        <v>1</v>
      </c>
      <c r="B9" s="81" t="s">
        <v>48</v>
      </c>
      <c r="C9" s="82"/>
      <c r="D9" s="83"/>
      <c r="E9" s="84">
        <v>1</v>
      </c>
      <c r="F9" s="85">
        <v>2</v>
      </c>
      <c r="G9" s="85" t="s">
        <v>6</v>
      </c>
      <c r="H9" s="83"/>
      <c r="I9" s="84">
        <v>4</v>
      </c>
      <c r="J9" s="85">
        <v>5</v>
      </c>
      <c r="K9" s="85" t="s">
        <v>7</v>
      </c>
    </row>
    <row r="10" spans="1:11" s="8" customFormat="1" ht="17.399999999999999">
      <c r="A10" s="86"/>
      <c r="B10" s="87" t="s">
        <v>264</v>
      </c>
      <c r="C10" s="88"/>
      <c r="D10" s="89"/>
      <c r="E10" s="90"/>
      <c r="F10" s="91"/>
      <c r="G10" s="91"/>
      <c r="H10" s="89"/>
      <c r="I10" s="90"/>
      <c r="J10" s="91"/>
      <c r="K10" s="91"/>
    </row>
    <row r="11" spans="1:11" s="8" customFormat="1" ht="17.399999999999999">
      <c r="A11" s="92">
        <v>11000</v>
      </c>
      <c r="B11" s="93" t="s">
        <v>55</v>
      </c>
      <c r="C11" s="94"/>
      <c r="D11" s="95"/>
      <c r="E11" s="96"/>
      <c r="F11" s="96"/>
      <c r="G11" s="89"/>
      <c r="H11" s="95"/>
      <c r="I11" s="97"/>
      <c r="J11" s="89"/>
      <c r="K11" s="89"/>
    </row>
    <row r="12" spans="1:11" s="8" customFormat="1" ht="17.399999999999999">
      <c r="A12" s="92">
        <v>14000</v>
      </c>
      <c r="B12" s="93" t="s">
        <v>41</v>
      </c>
      <c r="C12" s="94"/>
      <c r="D12" s="95"/>
      <c r="E12" s="96"/>
      <c r="F12" s="98"/>
      <c r="G12" s="89"/>
      <c r="H12" s="95"/>
      <c r="I12" s="97"/>
      <c r="J12" s="89"/>
      <c r="K12" s="89"/>
    </row>
    <row r="13" spans="1:11" s="14" customFormat="1" ht="17.399999999999999">
      <c r="A13" s="92">
        <v>13000</v>
      </c>
      <c r="B13" s="99" t="s">
        <v>8</v>
      </c>
      <c r="C13" s="94"/>
      <c r="D13" s="100"/>
      <c r="E13" s="96"/>
      <c r="F13" s="98"/>
      <c r="G13" s="98"/>
      <c r="H13" s="100"/>
      <c r="I13" s="101"/>
      <c r="J13" s="98"/>
      <c r="K13" s="98"/>
    </row>
    <row r="14" spans="1:11" s="8" customFormat="1" ht="17.399999999999999">
      <c r="A14" s="92"/>
      <c r="B14" s="87" t="s">
        <v>45</v>
      </c>
      <c r="C14" s="94"/>
      <c r="D14" s="95"/>
      <c r="E14" s="96"/>
      <c r="F14" s="98"/>
      <c r="G14" s="89"/>
      <c r="H14" s="95"/>
      <c r="I14" s="97"/>
      <c r="J14" s="89"/>
      <c r="K14" s="89"/>
    </row>
    <row r="15" spans="1:11" s="8" customFormat="1" ht="17.399999999999999">
      <c r="A15" s="92">
        <v>15000</v>
      </c>
      <c r="B15" s="93" t="s">
        <v>70</v>
      </c>
      <c r="C15" s="94"/>
      <c r="D15" s="95"/>
      <c r="E15" s="96"/>
      <c r="F15" s="98"/>
      <c r="G15" s="89"/>
      <c r="H15" s="95"/>
      <c r="I15" s="87"/>
      <c r="J15" s="89"/>
      <c r="K15" s="89"/>
    </row>
    <row r="16" spans="1:11" s="8" customFormat="1" ht="17.399999999999999">
      <c r="A16" s="92"/>
      <c r="B16" s="87" t="s">
        <v>46</v>
      </c>
      <c r="C16" s="102"/>
      <c r="D16" s="95"/>
      <c r="E16" s="96"/>
      <c r="F16" s="98"/>
      <c r="G16" s="89"/>
      <c r="H16" s="95"/>
      <c r="I16" s="87"/>
      <c r="J16" s="89"/>
      <c r="K16" s="89"/>
    </row>
    <row r="17" spans="1:11" s="8" customFormat="1" ht="17.399999999999999">
      <c r="A17" s="92" t="s">
        <v>72</v>
      </c>
      <c r="B17" s="93" t="s">
        <v>71</v>
      </c>
      <c r="C17" s="94"/>
      <c r="D17" s="95"/>
      <c r="E17" s="103"/>
      <c r="F17" s="98"/>
      <c r="G17" s="89"/>
      <c r="H17" s="95"/>
      <c r="I17" s="97"/>
      <c r="J17" s="89"/>
      <c r="K17" s="89"/>
    </row>
    <row r="18" spans="1:11" s="8" customFormat="1" ht="17.399999999999999">
      <c r="A18" s="92" t="s">
        <v>9</v>
      </c>
      <c r="B18" s="93" t="s">
        <v>10</v>
      </c>
      <c r="C18" s="94"/>
      <c r="D18" s="95"/>
      <c r="E18" s="96"/>
      <c r="F18" s="98"/>
      <c r="G18" s="89"/>
      <c r="H18" s="95"/>
      <c r="I18" s="87"/>
      <c r="J18" s="89"/>
      <c r="K18" s="89"/>
    </row>
    <row r="19" spans="1:11" s="8" customFormat="1" ht="17.399999999999999">
      <c r="A19" s="92">
        <v>32242</v>
      </c>
      <c r="B19" s="93" t="s">
        <v>11</v>
      </c>
      <c r="C19" s="94"/>
      <c r="D19" s="95"/>
      <c r="E19" s="96"/>
      <c r="F19" s="98"/>
      <c r="G19" s="89"/>
      <c r="H19" s="95"/>
      <c r="I19" s="87"/>
      <c r="J19" s="89"/>
      <c r="K19" s="89"/>
    </row>
    <row r="20" spans="1:11" s="8" customFormat="1" ht="17.399999999999999">
      <c r="A20" s="92" t="s">
        <v>73</v>
      </c>
      <c r="B20" s="93" t="s">
        <v>47</v>
      </c>
      <c r="C20" s="94"/>
      <c r="D20" s="95"/>
      <c r="E20" s="103"/>
      <c r="F20" s="98"/>
      <c r="G20" s="89"/>
      <c r="H20" s="95"/>
      <c r="I20" s="97"/>
      <c r="J20" s="89"/>
      <c r="K20" s="89"/>
    </row>
    <row r="21" spans="1:11" s="8" customFormat="1" ht="17.399999999999999">
      <c r="A21" s="92">
        <v>33241</v>
      </c>
      <c r="B21" s="93" t="s">
        <v>56</v>
      </c>
      <c r="C21" s="94"/>
      <c r="D21" s="95"/>
      <c r="E21" s="103"/>
      <c r="F21" s="98"/>
      <c r="G21" s="89"/>
      <c r="H21" s="95"/>
      <c r="I21" s="97"/>
      <c r="J21" s="89"/>
      <c r="K21" s="89"/>
    </row>
    <row r="22" spans="1:11" s="8" customFormat="1" ht="17.399999999999999">
      <c r="A22" s="92"/>
      <c r="B22" s="93" t="s">
        <v>265</v>
      </c>
      <c r="C22" s="94"/>
      <c r="D22" s="95"/>
      <c r="E22" s="103"/>
      <c r="F22" s="98"/>
      <c r="G22" s="89"/>
      <c r="H22" s="95"/>
      <c r="I22" s="97"/>
      <c r="J22" s="89"/>
      <c r="K22" s="89"/>
    </row>
    <row r="23" spans="1:11" s="8" customFormat="1" ht="17.399999999999999">
      <c r="A23" s="104" t="s">
        <v>12</v>
      </c>
      <c r="B23" s="105" t="s">
        <v>57</v>
      </c>
      <c r="C23" s="106"/>
      <c r="D23" s="89"/>
      <c r="E23" s="107"/>
      <c r="F23" s="108"/>
      <c r="G23" s="109"/>
      <c r="H23" s="89"/>
      <c r="I23" s="110"/>
      <c r="J23" s="109"/>
      <c r="K23" s="109"/>
    </row>
    <row r="24" spans="1:11" s="8" customFormat="1" ht="17.399999999999999">
      <c r="A24" s="111">
        <v>2</v>
      </c>
      <c r="B24" s="112" t="s">
        <v>13</v>
      </c>
      <c r="C24" s="113"/>
      <c r="D24" s="114"/>
      <c r="E24" s="108"/>
      <c r="F24" s="108"/>
      <c r="G24" s="109"/>
      <c r="H24" s="114"/>
      <c r="I24" s="109"/>
      <c r="J24" s="109"/>
      <c r="K24" s="109"/>
    </row>
    <row r="25" spans="1:11" s="10" customFormat="1" ht="17.399999999999999">
      <c r="A25" s="115">
        <v>2.1</v>
      </c>
      <c r="B25" s="116" t="s">
        <v>14</v>
      </c>
      <c r="C25" s="94"/>
      <c r="D25" s="95"/>
      <c r="E25" s="96"/>
      <c r="F25" s="96"/>
      <c r="G25" s="95"/>
      <c r="H25" s="95"/>
      <c r="I25" s="117"/>
      <c r="J25" s="95"/>
      <c r="K25" s="95"/>
    </row>
    <row r="26" spans="1:11" s="10" customFormat="1" ht="17.399999999999999">
      <c r="A26" s="92">
        <v>21000</v>
      </c>
      <c r="B26" s="118" t="s">
        <v>15</v>
      </c>
      <c r="C26" s="119"/>
      <c r="D26" s="95"/>
      <c r="E26" s="120"/>
      <c r="F26" s="100"/>
      <c r="G26" s="95"/>
      <c r="H26" s="95"/>
      <c r="I26" s="117"/>
      <c r="J26" s="95"/>
      <c r="K26" s="95"/>
    </row>
    <row r="27" spans="1:11" s="10" customFormat="1" ht="17.399999999999999">
      <c r="A27" s="92">
        <v>22000</v>
      </c>
      <c r="B27" s="118" t="s">
        <v>52</v>
      </c>
      <c r="C27" s="119"/>
      <c r="D27" s="95"/>
      <c r="E27" s="120"/>
      <c r="F27" s="100"/>
      <c r="G27" s="95"/>
      <c r="H27" s="95"/>
      <c r="I27" s="117"/>
      <c r="J27" s="95"/>
      <c r="K27" s="95"/>
    </row>
    <row r="28" spans="1:11" s="10" customFormat="1" ht="17.399999999999999">
      <c r="A28" s="92">
        <v>24000</v>
      </c>
      <c r="B28" s="118" t="s">
        <v>16</v>
      </c>
      <c r="C28" s="119"/>
      <c r="D28" s="95"/>
      <c r="E28" s="120"/>
      <c r="F28" s="100"/>
      <c r="G28" s="95"/>
      <c r="H28" s="95"/>
      <c r="I28" s="117"/>
      <c r="J28" s="95"/>
      <c r="K28" s="95"/>
    </row>
    <row r="29" spans="1:11" s="10" customFormat="1" ht="17.399999999999999">
      <c r="A29" s="92">
        <v>25000</v>
      </c>
      <c r="B29" s="118" t="s">
        <v>17</v>
      </c>
      <c r="C29" s="119"/>
      <c r="D29" s="95"/>
      <c r="E29" s="120"/>
      <c r="F29" s="100"/>
      <c r="G29" s="95"/>
      <c r="H29" s="95"/>
      <c r="I29" s="117"/>
      <c r="J29" s="95"/>
      <c r="K29" s="95"/>
    </row>
    <row r="30" spans="1:11" s="48" customFormat="1" ht="17.399999999999999">
      <c r="A30" s="92">
        <v>26000</v>
      </c>
      <c r="B30" s="121" t="s">
        <v>18</v>
      </c>
      <c r="C30" s="122"/>
      <c r="D30" s="100"/>
      <c r="E30" s="120"/>
      <c r="F30" s="100"/>
      <c r="G30" s="100"/>
      <c r="H30" s="100"/>
      <c r="I30" s="120"/>
      <c r="J30" s="100"/>
      <c r="K30" s="100"/>
    </row>
    <row r="31" spans="1:11" s="10" customFormat="1" ht="17.399999999999999">
      <c r="A31" s="92">
        <v>27000</v>
      </c>
      <c r="B31" s="118" t="s">
        <v>19</v>
      </c>
      <c r="C31" s="119"/>
      <c r="D31" s="95"/>
      <c r="E31" s="120"/>
      <c r="F31" s="100"/>
      <c r="G31" s="95"/>
      <c r="H31" s="95"/>
      <c r="I31" s="117"/>
      <c r="J31" s="95"/>
      <c r="K31" s="95"/>
    </row>
    <row r="32" spans="1:11" s="10" customFormat="1" ht="17.399999999999999">
      <c r="A32" s="92">
        <v>28000</v>
      </c>
      <c r="B32" s="118" t="s">
        <v>20</v>
      </c>
      <c r="C32" s="119"/>
      <c r="D32" s="95"/>
      <c r="E32" s="120"/>
      <c r="F32" s="100"/>
      <c r="G32" s="95"/>
      <c r="H32" s="95"/>
      <c r="I32" s="117"/>
      <c r="J32" s="95"/>
      <c r="K32" s="95"/>
    </row>
    <row r="33" spans="1:11" s="10" customFormat="1" ht="17.399999999999999">
      <c r="A33" s="123">
        <v>31000</v>
      </c>
      <c r="B33" s="124" t="s">
        <v>26</v>
      </c>
      <c r="C33" s="119"/>
      <c r="D33" s="95"/>
      <c r="E33" s="96"/>
      <c r="F33" s="100"/>
      <c r="G33" s="95"/>
      <c r="H33" s="95"/>
      <c r="I33" s="117"/>
      <c r="J33" s="95"/>
      <c r="K33" s="95"/>
    </row>
    <row r="34" spans="1:11" s="10" customFormat="1" ht="17.399999999999999">
      <c r="A34" s="123">
        <v>31100</v>
      </c>
      <c r="B34" s="125" t="s">
        <v>49</v>
      </c>
      <c r="C34" s="119"/>
      <c r="D34" s="95"/>
      <c r="E34" s="120"/>
      <c r="F34" s="100"/>
      <c r="G34" s="95"/>
      <c r="H34" s="95"/>
      <c r="I34" s="117"/>
      <c r="J34" s="95"/>
      <c r="K34" s="95"/>
    </row>
    <row r="35" spans="1:11" s="10" customFormat="1" ht="17.399999999999999">
      <c r="A35" s="92">
        <v>31110</v>
      </c>
      <c r="B35" s="126" t="s">
        <v>21</v>
      </c>
      <c r="C35" s="119"/>
      <c r="D35" s="95"/>
      <c r="E35" s="120"/>
      <c r="F35" s="100"/>
      <c r="G35" s="95"/>
      <c r="H35" s="95"/>
      <c r="I35" s="117"/>
      <c r="J35" s="95"/>
      <c r="K35" s="95"/>
    </row>
    <row r="36" spans="1:11" s="10" customFormat="1" ht="17.399999999999999">
      <c r="A36" s="92">
        <v>31120</v>
      </c>
      <c r="B36" s="126" t="s">
        <v>22</v>
      </c>
      <c r="C36" s="119"/>
      <c r="D36" s="95"/>
      <c r="E36" s="120"/>
      <c r="F36" s="100"/>
      <c r="G36" s="95"/>
      <c r="H36" s="95"/>
      <c r="I36" s="117"/>
      <c r="J36" s="95"/>
      <c r="K36" s="95"/>
    </row>
    <row r="37" spans="1:11" s="10" customFormat="1" ht="17.399999999999999">
      <c r="A37" s="92" t="s">
        <v>23</v>
      </c>
      <c r="B37" s="126" t="s">
        <v>24</v>
      </c>
      <c r="C37" s="119"/>
      <c r="D37" s="95"/>
      <c r="E37" s="120"/>
      <c r="F37" s="100"/>
      <c r="G37" s="95"/>
      <c r="H37" s="95"/>
      <c r="I37" s="117"/>
      <c r="J37" s="95"/>
      <c r="K37" s="95"/>
    </row>
    <row r="38" spans="1:11" s="10" customFormat="1" ht="17.399999999999999">
      <c r="A38" s="92">
        <v>31150</v>
      </c>
      <c r="B38" s="126" t="s">
        <v>25</v>
      </c>
      <c r="C38" s="119"/>
      <c r="D38" s="95"/>
      <c r="E38" s="120"/>
      <c r="F38" s="100"/>
      <c r="G38" s="95"/>
      <c r="H38" s="95"/>
      <c r="I38" s="117"/>
      <c r="J38" s="95"/>
      <c r="K38" s="95"/>
    </row>
    <row r="39" spans="1:11" s="10" customFormat="1" ht="17.399999999999999">
      <c r="A39" s="92">
        <v>31170</v>
      </c>
      <c r="B39" s="126" t="s">
        <v>43</v>
      </c>
      <c r="C39" s="119"/>
      <c r="D39" s="95"/>
      <c r="E39" s="120"/>
      <c r="F39" s="100"/>
      <c r="G39" s="95"/>
      <c r="H39" s="95"/>
      <c r="I39" s="117"/>
      <c r="J39" s="95"/>
      <c r="K39" s="95"/>
    </row>
    <row r="40" spans="1:11" s="10" customFormat="1" ht="17.399999999999999">
      <c r="A40" s="123">
        <v>31400</v>
      </c>
      <c r="B40" s="125" t="s">
        <v>50</v>
      </c>
      <c r="C40" s="119"/>
      <c r="D40" s="95"/>
      <c r="E40" s="120"/>
      <c r="F40" s="100"/>
      <c r="G40" s="95"/>
      <c r="H40" s="95"/>
      <c r="I40" s="117"/>
      <c r="J40" s="95"/>
      <c r="K40" s="95"/>
    </row>
    <row r="41" spans="1:11" s="10" customFormat="1" ht="17.399999999999999">
      <c r="A41" s="92">
        <v>31410</v>
      </c>
      <c r="B41" s="126" t="s">
        <v>44</v>
      </c>
      <c r="C41" s="119"/>
      <c r="D41" s="95"/>
      <c r="E41" s="120"/>
      <c r="F41" s="100"/>
      <c r="G41" s="95"/>
      <c r="H41" s="95"/>
      <c r="I41" s="117"/>
      <c r="J41" s="95"/>
      <c r="K41" s="95"/>
    </row>
    <row r="42" spans="1:11" s="10" customFormat="1" ht="17.399999999999999">
      <c r="A42" s="92">
        <v>31440</v>
      </c>
      <c r="B42" s="126" t="s">
        <v>51</v>
      </c>
      <c r="C42" s="119"/>
      <c r="D42" s="95"/>
      <c r="E42" s="120"/>
      <c r="F42" s="100"/>
      <c r="G42" s="95"/>
      <c r="H42" s="95"/>
      <c r="I42" s="117"/>
      <c r="J42" s="95"/>
      <c r="K42" s="95"/>
    </row>
    <row r="43" spans="1:11" s="10" customFormat="1" ht="17.399999999999999">
      <c r="A43" s="123">
        <v>32000</v>
      </c>
      <c r="B43" s="124" t="s">
        <v>58</v>
      </c>
      <c r="C43" s="102"/>
      <c r="D43" s="95"/>
      <c r="E43" s="127"/>
      <c r="F43" s="100"/>
      <c r="G43" s="95"/>
      <c r="H43" s="95"/>
      <c r="I43" s="117"/>
      <c r="J43" s="95"/>
      <c r="K43" s="95"/>
    </row>
    <row r="44" spans="1:11" s="10" customFormat="1" ht="17.399999999999999">
      <c r="A44" s="92" t="s">
        <v>96</v>
      </c>
      <c r="B44" s="118" t="s">
        <v>276</v>
      </c>
      <c r="C44" s="119"/>
      <c r="D44" s="95"/>
      <c r="E44" s="127"/>
      <c r="F44" s="100"/>
      <c r="G44" s="95"/>
      <c r="H44" s="95"/>
      <c r="I44" s="117"/>
      <c r="J44" s="95"/>
      <c r="K44" s="95"/>
    </row>
    <row r="45" spans="1:11" s="10" customFormat="1" ht="17.399999999999999">
      <c r="A45" s="92">
        <v>33242</v>
      </c>
      <c r="B45" s="118" t="s">
        <v>277</v>
      </c>
      <c r="C45" s="119"/>
      <c r="D45" s="95"/>
      <c r="E45" s="127"/>
      <c r="F45" s="100"/>
      <c r="G45" s="95"/>
      <c r="H45" s="95"/>
      <c r="I45" s="117"/>
      <c r="J45" s="95"/>
      <c r="K45" s="95"/>
    </row>
    <row r="46" spans="1:11" s="10" customFormat="1" ht="17.399999999999999">
      <c r="A46" s="92" t="s">
        <v>27</v>
      </c>
      <c r="B46" s="118" t="s">
        <v>74</v>
      </c>
      <c r="C46" s="119"/>
      <c r="D46" s="95"/>
      <c r="E46" s="120"/>
      <c r="F46" s="100"/>
      <c r="G46" s="95"/>
      <c r="H46" s="95"/>
      <c r="I46" s="117"/>
      <c r="J46" s="95"/>
      <c r="K46" s="95"/>
    </row>
    <row r="47" spans="1:11" s="10" customFormat="1" ht="17.399999999999999">
      <c r="A47" s="92" t="s">
        <v>76</v>
      </c>
      <c r="B47" s="118" t="s">
        <v>75</v>
      </c>
      <c r="C47" s="119"/>
      <c r="D47" s="95"/>
      <c r="E47" s="120"/>
      <c r="F47" s="100"/>
      <c r="G47" s="95"/>
      <c r="H47" s="95"/>
      <c r="I47" s="117"/>
      <c r="J47" s="95"/>
      <c r="K47" s="95"/>
    </row>
    <row r="48" spans="1:11" s="10" customFormat="1" ht="17.399999999999999">
      <c r="A48" s="92">
        <v>32241</v>
      </c>
      <c r="B48" s="118" t="s">
        <v>77</v>
      </c>
      <c r="C48" s="119"/>
      <c r="D48" s="95"/>
      <c r="E48" s="120"/>
      <c r="F48" s="100"/>
      <c r="G48" s="95"/>
      <c r="H48" s="95"/>
      <c r="I48" s="117"/>
      <c r="J48" s="95"/>
      <c r="K48" s="95"/>
    </row>
    <row r="49" spans="1:11" s="10" customFormat="1" ht="17.399999999999999">
      <c r="A49" s="92">
        <v>32251</v>
      </c>
      <c r="B49" s="118" t="s">
        <v>78</v>
      </c>
      <c r="C49" s="119"/>
      <c r="D49" s="95"/>
      <c r="E49" s="120"/>
      <c r="F49" s="100"/>
      <c r="G49" s="95"/>
      <c r="H49" s="95"/>
      <c r="I49" s="117"/>
      <c r="J49" s="95"/>
      <c r="K49" s="95"/>
    </row>
    <row r="50" spans="1:11" s="10" customFormat="1" ht="17.399999999999999">
      <c r="A50" s="92"/>
      <c r="B50" s="124" t="s">
        <v>266</v>
      </c>
      <c r="C50" s="119"/>
      <c r="D50" s="95"/>
      <c r="E50" s="120"/>
      <c r="F50" s="100"/>
      <c r="G50" s="95"/>
      <c r="H50" s="95"/>
      <c r="I50" s="117"/>
      <c r="J50" s="95"/>
      <c r="K50" s="95"/>
    </row>
    <row r="51" spans="1:11" s="8" customFormat="1" ht="17.399999999999999">
      <c r="A51" s="370" t="s">
        <v>28</v>
      </c>
      <c r="B51" s="105" t="s">
        <v>59</v>
      </c>
      <c r="C51" s="128"/>
      <c r="D51" s="89"/>
      <c r="E51" s="129"/>
      <c r="F51" s="130"/>
      <c r="G51" s="131"/>
      <c r="H51" s="89"/>
      <c r="I51" s="132"/>
      <c r="J51" s="131"/>
      <c r="K51" s="131"/>
    </row>
    <row r="52" spans="1:11" s="8" customFormat="1" ht="17.399999999999999">
      <c r="A52" s="370" t="s">
        <v>29</v>
      </c>
      <c r="B52" s="133" t="s">
        <v>79</v>
      </c>
      <c r="C52" s="113"/>
      <c r="D52" s="89"/>
      <c r="E52" s="108"/>
      <c r="F52" s="130"/>
      <c r="G52" s="131"/>
      <c r="H52" s="89"/>
      <c r="I52" s="132"/>
      <c r="J52" s="131"/>
      <c r="K52" s="131"/>
    </row>
    <row r="53" spans="1:11" s="8" customFormat="1" ht="22.8" customHeight="1">
      <c r="A53" s="371" t="s">
        <v>252</v>
      </c>
      <c r="B53" s="133" t="s">
        <v>223</v>
      </c>
      <c r="C53" s="94"/>
      <c r="D53" s="89"/>
      <c r="E53" s="96"/>
      <c r="F53" s="130"/>
      <c r="G53" s="131"/>
      <c r="H53" s="89"/>
      <c r="I53" s="132"/>
      <c r="J53" s="131"/>
      <c r="K53" s="131"/>
    </row>
    <row r="54" spans="1:11" s="8" customFormat="1" ht="18" thickBot="1">
      <c r="A54" s="372" t="s">
        <v>253</v>
      </c>
      <c r="B54" s="134" t="s">
        <v>32</v>
      </c>
      <c r="C54" s="135"/>
      <c r="D54" s="89"/>
      <c r="E54" s="136"/>
      <c r="F54" s="137"/>
      <c r="G54" s="138"/>
      <c r="H54" s="89"/>
      <c r="I54" s="139"/>
      <c r="J54" s="138"/>
      <c r="K54" s="138"/>
    </row>
    <row r="55" spans="1:11" s="8" customFormat="1" ht="18" thickTop="1">
      <c r="A55" s="373" t="s">
        <v>33</v>
      </c>
      <c r="B55" s="95" t="s">
        <v>60</v>
      </c>
      <c r="C55" s="102"/>
      <c r="D55" s="89"/>
      <c r="E55" s="101"/>
      <c r="F55" s="98"/>
      <c r="G55" s="89"/>
      <c r="H55" s="89"/>
      <c r="I55" s="87"/>
      <c r="J55" s="89"/>
      <c r="K55" s="89"/>
    </row>
    <row r="56" spans="1:11" s="8" customFormat="1" ht="17.399999999999999">
      <c r="A56" s="374" t="s">
        <v>254</v>
      </c>
      <c r="B56" s="95" t="s">
        <v>216</v>
      </c>
      <c r="C56" s="102"/>
      <c r="D56" s="89"/>
      <c r="E56" s="96"/>
      <c r="F56" s="98"/>
      <c r="G56" s="89"/>
      <c r="H56" s="89"/>
      <c r="I56" s="87"/>
      <c r="J56" s="89"/>
      <c r="K56" s="89"/>
    </row>
    <row r="57" spans="1:11" s="10" customFormat="1" ht="18" thickBot="1">
      <c r="A57" s="372" t="s">
        <v>255</v>
      </c>
      <c r="B57" s="134" t="s">
        <v>227</v>
      </c>
      <c r="C57" s="140"/>
      <c r="D57" s="95"/>
      <c r="E57" s="141"/>
      <c r="F57" s="142"/>
      <c r="G57" s="143"/>
      <c r="H57" s="95"/>
      <c r="I57" s="135"/>
      <c r="J57" s="143"/>
      <c r="K57" s="143"/>
    </row>
    <row r="58" spans="1:11" s="10" customFormat="1" ht="18" thickTop="1">
      <c r="A58" s="206"/>
      <c r="B58" s="391"/>
      <c r="C58" s="208"/>
      <c r="D58" s="210"/>
      <c r="E58" s="392"/>
      <c r="F58" s="393"/>
      <c r="G58" s="210"/>
      <c r="H58" s="210"/>
      <c r="I58" s="210"/>
      <c r="J58" s="210"/>
      <c r="K58" s="210"/>
    </row>
    <row r="59" spans="1:11" ht="17.399999999999999">
      <c r="A59" s="144" t="s">
        <v>267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7.399999999999999">
      <c r="A60" s="145"/>
      <c r="B60" s="74" t="s">
        <v>34</v>
      </c>
      <c r="C60" s="74" t="s">
        <v>34</v>
      </c>
      <c r="D60" s="74"/>
      <c r="E60" s="74"/>
      <c r="F60" s="74"/>
      <c r="G60" s="74"/>
      <c r="H60" s="74"/>
      <c r="I60" s="74" t="s">
        <v>34</v>
      </c>
      <c r="J60" s="74"/>
      <c r="K60" s="74"/>
    </row>
    <row r="61" spans="1:11" s="16" customFormat="1" ht="17.399999999999999">
      <c r="A61" s="65"/>
      <c r="B61" s="65" t="s">
        <v>62</v>
      </c>
      <c r="C61" s="65" t="s">
        <v>224</v>
      </c>
      <c r="D61" s="65"/>
      <c r="E61" s="65"/>
      <c r="F61" s="65"/>
      <c r="G61" s="65"/>
      <c r="H61" s="65"/>
      <c r="I61" s="65" t="s">
        <v>112</v>
      </c>
      <c r="J61" s="65"/>
      <c r="K61" s="65"/>
    </row>
    <row r="62" spans="1:11" s="16" customFormat="1" ht="17.399999999999999">
      <c r="A62" s="65"/>
      <c r="B62" s="65" t="s">
        <v>35</v>
      </c>
      <c r="C62" s="65" t="s">
        <v>35</v>
      </c>
      <c r="D62" s="65"/>
      <c r="E62" s="65"/>
      <c r="F62" s="65"/>
      <c r="G62" s="65"/>
      <c r="H62" s="65"/>
      <c r="I62" s="65" t="s">
        <v>35</v>
      </c>
      <c r="J62" s="65"/>
      <c r="K62" s="65"/>
    </row>
    <row r="63" spans="1:11" s="15" customFormat="1" ht="17.399999999999999">
      <c r="A63" s="146"/>
      <c r="B63" s="65" t="s">
        <v>36</v>
      </c>
      <c r="C63" s="65" t="s">
        <v>36</v>
      </c>
      <c r="D63" s="146"/>
      <c r="E63" s="146"/>
      <c r="F63" s="146"/>
      <c r="G63" s="146"/>
      <c r="H63" s="146"/>
      <c r="I63" s="65" t="s">
        <v>36</v>
      </c>
      <c r="J63" s="146"/>
      <c r="K63" s="146"/>
    </row>
    <row r="64" spans="1:11" ht="17.399999999999999">
      <c r="A64" s="74"/>
      <c r="B64" s="65" t="s">
        <v>37</v>
      </c>
      <c r="C64" s="65" t="s">
        <v>37</v>
      </c>
      <c r="D64" s="74"/>
      <c r="E64" s="74"/>
      <c r="F64" s="74"/>
      <c r="G64" s="74"/>
      <c r="H64" s="74"/>
      <c r="I64" s="65" t="s">
        <v>37</v>
      </c>
      <c r="J64" s="74"/>
      <c r="K64" s="74"/>
    </row>
    <row r="65" spans="1:11" ht="17.399999999999999">
      <c r="A65" s="144" t="s">
        <v>261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</row>
  </sheetData>
  <mergeCells count="9">
    <mergeCell ref="A1:K1"/>
    <mergeCell ref="A2:K2"/>
    <mergeCell ref="A3:K3"/>
    <mergeCell ref="A7:A8"/>
    <mergeCell ref="B7:B8"/>
    <mergeCell ref="C7:C8"/>
    <mergeCell ref="E7:G7"/>
    <mergeCell ref="I7:K7"/>
    <mergeCell ref="A5:K5"/>
  </mergeCells>
  <printOptions horizontalCentered="1"/>
  <pageMargins left="0.95" right="0" top="0" bottom="0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64"/>
  <sheetViews>
    <sheetView view="pageBreakPreview" zoomScaleNormal="115" zoomScaleSheetLayoutView="100" zoomScalePageLayoutView="85" workbookViewId="0">
      <selection activeCell="F8" sqref="F8"/>
    </sheetView>
  </sheetViews>
  <sheetFormatPr defaultColWidth="9.21875" defaultRowHeight="15.6"/>
  <cols>
    <col min="1" max="1" width="13.6640625" style="12" customWidth="1"/>
    <col min="2" max="2" width="57.77734375" style="10" customWidth="1"/>
    <col min="3" max="3" width="11.44140625" style="10" customWidth="1"/>
    <col min="4" max="4" width="2.21875" style="9" customWidth="1"/>
    <col min="5" max="5" width="6.5546875" style="10" customWidth="1"/>
    <col min="6" max="6" width="14.5546875" style="10" customWidth="1"/>
    <col min="7" max="7" width="9.77734375" style="10" customWidth="1"/>
    <col min="8" max="8" width="1.5546875" style="9" customWidth="1"/>
    <col min="9" max="9" width="6.77734375" style="10" customWidth="1"/>
    <col min="10" max="10" width="16.5546875" style="10" customWidth="1"/>
    <col min="11" max="11" width="8.44140625" style="10" customWidth="1"/>
    <col min="12" max="16384" width="9.21875" style="10"/>
  </cols>
  <sheetData>
    <row r="1" spans="1:11" s="1" customFormat="1" ht="18.60000000000000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s="1" customFormat="1" ht="18">
      <c r="A2" s="409" t="s">
        <v>218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1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1" ht="19.2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</row>
    <row r="6" spans="1:11" s="1" customFormat="1" ht="17.399999999999999">
      <c r="A6" s="73" t="s">
        <v>53</v>
      </c>
      <c r="B6" s="74"/>
      <c r="C6" s="74"/>
      <c r="D6" s="65"/>
      <c r="E6" s="74"/>
      <c r="F6" s="74"/>
      <c r="G6" s="74"/>
      <c r="H6" s="65"/>
      <c r="I6" s="74"/>
      <c r="J6" s="74"/>
      <c r="K6" s="75" t="s">
        <v>222</v>
      </c>
    </row>
    <row r="7" spans="1:11" s="5" customFormat="1" ht="16.8">
      <c r="A7" s="410" t="s">
        <v>54</v>
      </c>
      <c r="B7" s="411" t="s">
        <v>1</v>
      </c>
      <c r="C7" s="412" t="s">
        <v>2</v>
      </c>
      <c r="D7" s="76"/>
      <c r="E7" s="413" t="s">
        <v>3</v>
      </c>
      <c r="F7" s="413"/>
      <c r="G7" s="414"/>
      <c r="H7" s="76"/>
      <c r="I7" s="412" t="s">
        <v>4</v>
      </c>
      <c r="J7" s="413"/>
      <c r="K7" s="414"/>
    </row>
    <row r="8" spans="1:11" s="5" customFormat="1" ht="33.6">
      <c r="A8" s="410"/>
      <c r="B8" s="411"/>
      <c r="C8" s="412"/>
      <c r="D8" s="76"/>
      <c r="E8" s="77" t="s">
        <v>42</v>
      </c>
      <c r="F8" s="78" t="s">
        <v>209</v>
      </c>
      <c r="G8" s="79" t="s">
        <v>5</v>
      </c>
      <c r="H8" s="76"/>
      <c r="I8" s="77" t="s">
        <v>42</v>
      </c>
      <c r="J8" s="78" t="s">
        <v>209</v>
      </c>
      <c r="K8" s="79" t="s">
        <v>5</v>
      </c>
    </row>
    <row r="9" spans="1:11" s="7" customFormat="1" ht="17.399999999999999" thickBot="1">
      <c r="A9" s="80">
        <v>1</v>
      </c>
      <c r="B9" s="81" t="s">
        <v>48</v>
      </c>
      <c r="C9" s="82"/>
      <c r="D9" s="83"/>
      <c r="E9" s="84">
        <v>1</v>
      </c>
      <c r="F9" s="85">
        <v>2</v>
      </c>
      <c r="G9" s="85" t="s">
        <v>6</v>
      </c>
      <c r="H9" s="83"/>
      <c r="I9" s="84">
        <v>4</v>
      </c>
      <c r="J9" s="85">
        <v>5</v>
      </c>
      <c r="K9" s="85" t="s">
        <v>7</v>
      </c>
    </row>
    <row r="10" spans="1:11" s="8" customFormat="1" ht="17.399999999999999">
      <c r="A10" s="86"/>
      <c r="B10" s="87" t="s">
        <v>264</v>
      </c>
      <c r="C10" s="88"/>
      <c r="D10" s="89"/>
      <c r="E10" s="90"/>
      <c r="F10" s="91"/>
      <c r="G10" s="91"/>
      <c r="H10" s="89"/>
      <c r="I10" s="90"/>
      <c r="J10" s="91"/>
      <c r="K10" s="91"/>
    </row>
    <row r="11" spans="1:11" s="8" customFormat="1" ht="17.399999999999999">
      <c r="A11" s="92">
        <v>11000</v>
      </c>
      <c r="B11" s="93" t="s">
        <v>55</v>
      </c>
      <c r="C11" s="94"/>
      <c r="D11" s="95"/>
      <c r="E11" s="96"/>
      <c r="F11" s="96"/>
      <c r="G11" s="89"/>
      <c r="H11" s="95"/>
      <c r="I11" s="97"/>
      <c r="J11" s="89"/>
      <c r="K11" s="89"/>
    </row>
    <row r="12" spans="1:11" s="8" customFormat="1" ht="17.399999999999999">
      <c r="A12" s="92">
        <v>14000</v>
      </c>
      <c r="B12" s="93" t="s">
        <v>41</v>
      </c>
      <c r="C12" s="94"/>
      <c r="D12" s="95"/>
      <c r="E12" s="96"/>
      <c r="F12" s="98"/>
      <c r="G12" s="89"/>
      <c r="H12" s="95"/>
      <c r="I12" s="97"/>
      <c r="J12" s="89"/>
      <c r="K12" s="89"/>
    </row>
    <row r="13" spans="1:11" s="14" customFormat="1" ht="17.399999999999999">
      <c r="A13" s="92">
        <v>13000</v>
      </c>
      <c r="B13" s="99" t="s">
        <v>8</v>
      </c>
      <c r="C13" s="94"/>
      <c r="D13" s="100"/>
      <c r="E13" s="96"/>
      <c r="F13" s="98"/>
      <c r="G13" s="98"/>
      <c r="H13" s="100"/>
      <c r="I13" s="101"/>
      <c r="J13" s="98"/>
      <c r="K13" s="98"/>
    </row>
    <row r="14" spans="1:11" s="8" customFormat="1" ht="17.399999999999999">
      <c r="A14" s="92"/>
      <c r="B14" s="87" t="s">
        <v>45</v>
      </c>
      <c r="C14" s="94"/>
      <c r="D14" s="95"/>
      <c r="E14" s="96"/>
      <c r="F14" s="98"/>
      <c r="G14" s="89"/>
      <c r="H14" s="95"/>
      <c r="I14" s="97"/>
      <c r="J14" s="89"/>
      <c r="K14" s="89"/>
    </row>
    <row r="15" spans="1:11" s="8" customFormat="1" ht="17.399999999999999">
      <c r="A15" s="92">
        <v>15000</v>
      </c>
      <c r="B15" s="93" t="s">
        <v>70</v>
      </c>
      <c r="C15" s="94"/>
      <c r="D15" s="95"/>
      <c r="E15" s="96"/>
      <c r="F15" s="98"/>
      <c r="G15" s="89"/>
      <c r="H15" s="95"/>
      <c r="I15" s="87"/>
      <c r="J15" s="89"/>
      <c r="K15" s="89"/>
    </row>
    <row r="16" spans="1:11" s="8" customFormat="1" ht="17.399999999999999">
      <c r="A16" s="92"/>
      <c r="B16" s="87" t="s">
        <v>46</v>
      </c>
      <c r="C16" s="102"/>
      <c r="D16" s="95"/>
      <c r="E16" s="96"/>
      <c r="F16" s="98"/>
      <c r="G16" s="89"/>
      <c r="H16" s="95"/>
      <c r="I16" s="87"/>
      <c r="J16" s="89"/>
      <c r="K16" s="89"/>
    </row>
    <row r="17" spans="1:11" s="8" customFormat="1" ht="17.399999999999999">
      <c r="A17" s="92" t="s">
        <v>72</v>
      </c>
      <c r="B17" s="93" t="s">
        <v>71</v>
      </c>
      <c r="C17" s="94"/>
      <c r="D17" s="95"/>
      <c r="E17" s="103"/>
      <c r="F17" s="98"/>
      <c r="G17" s="89"/>
      <c r="H17" s="95"/>
      <c r="I17" s="97"/>
      <c r="J17" s="89"/>
      <c r="K17" s="89"/>
    </row>
    <row r="18" spans="1:11" s="8" customFormat="1" ht="17.399999999999999">
      <c r="A18" s="92" t="s">
        <v>9</v>
      </c>
      <c r="B18" s="93" t="s">
        <v>10</v>
      </c>
      <c r="C18" s="94"/>
      <c r="D18" s="95"/>
      <c r="E18" s="96"/>
      <c r="F18" s="98"/>
      <c r="G18" s="89"/>
      <c r="H18" s="95"/>
      <c r="I18" s="87"/>
      <c r="J18" s="89"/>
      <c r="K18" s="89"/>
    </row>
    <row r="19" spans="1:11" s="8" customFormat="1" ht="17.399999999999999">
      <c r="A19" s="92">
        <v>32242</v>
      </c>
      <c r="B19" s="93" t="s">
        <v>11</v>
      </c>
      <c r="C19" s="94"/>
      <c r="D19" s="95"/>
      <c r="E19" s="96"/>
      <c r="F19" s="98"/>
      <c r="G19" s="89"/>
      <c r="H19" s="95"/>
      <c r="I19" s="87"/>
      <c r="J19" s="89"/>
      <c r="K19" s="89"/>
    </row>
    <row r="20" spans="1:11" s="8" customFormat="1" ht="17.399999999999999">
      <c r="A20" s="92" t="s">
        <v>73</v>
      </c>
      <c r="B20" s="93" t="s">
        <v>47</v>
      </c>
      <c r="C20" s="94"/>
      <c r="D20" s="95"/>
      <c r="E20" s="103"/>
      <c r="F20" s="98"/>
      <c r="G20" s="89"/>
      <c r="H20" s="95"/>
      <c r="I20" s="97"/>
      <c r="J20" s="89"/>
      <c r="K20" s="89"/>
    </row>
    <row r="21" spans="1:11" s="8" customFormat="1" ht="17.399999999999999">
      <c r="A21" s="92">
        <v>33241</v>
      </c>
      <c r="B21" s="93" t="s">
        <v>56</v>
      </c>
      <c r="C21" s="94"/>
      <c r="D21" s="95"/>
      <c r="E21" s="103"/>
      <c r="F21" s="98"/>
      <c r="G21" s="89"/>
      <c r="H21" s="95"/>
      <c r="I21" s="97"/>
      <c r="J21" s="89"/>
      <c r="K21" s="89"/>
    </row>
    <row r="22" spans="1:11" s="8" customFormat="1" ht="17.399999999999999">
      <c r="A22" s="92"/>
      <c r="B22" s="93" t="s">
        <v>265</v>
      </c>
      <c r="C22" s="94"/>
      <c r="D22" s="95"/>
      <c r="E22" s="103"/>
      <c r="F22" s="98"/>
      <c r="G22" s="89"/>
      <c r="H22" s="95"/>
      <c r="I22" s="97"/>
      <c r="J22" s="89"/>
      <c r="K22" s="89"/>
    </row>
    <row r="23" spans="1:11" s="8" customFormat="1" ht="17.399999999999999">
      <c r="A23" s="104" t="s">
        <v>12</v>
      </c>
      <c r="B23" s="105" t="s">
        <v>57</v>
      </c>
      <c r="C23" s="106"/>
      <c r="D23" s="89"/>
      <c r="E23" s="107"/>
      <c r="F23" s="108"/>
      <c r="G23" s="109"/>
      <c r="H23" s="89"/>
      <c r="I23" s="110"/>
      <c r="J23" s="109"/>
      <c r="K23" s="109"/>
    </row>
    <row r="24" spans="1:11" s="8" customFormat="1" ht="17.399999999999999">
      <c r="A24" s="111">
        <v>2</v>
      </c>
      <c r="B24" s="112" t="s">
        <v>13</v>
      </c>
      <c r="C24" s="113"/>
      <c r="D24" s="114"/>
      <c r="E24" s="108"/>
      <c r="F24" s="108"/>
      <c r="G24" s="109"/>
      <c r="H24" s="114"/>
      <c r="I24" s="109"/>
      <c r="J24" s="109"/>
      <c r="K24" s="109"/>
    </row>
    <row r="25" spans="1:11" ht="17.399999999999999">
      <c r="A25" s="115">
        <v>2.1</v>
      </c>
      <c r="B25" s="116" t="s">
        <v>14</v>
      </c>
      <c r="C25" s="94"/>
      <c r="D25" s="95"/>
      <c r="E25" s="96"/>
      <c r="F25" s="96"/>
      <c r="G25" s="95"/>
      <c r="H25" s="95"/>
      <c r="I25" s="117"/>
      <c r="J25" s="95"/>
      <c r="K25" s="95"/>
    </row>
    <row r="26" spans="1:11" ht="17.399999999999999">
      <c r="A26" s="92">
        <v>21000</v>
      </c>
      <c r="B26" s="118" t="s">
        <v>15</v>
      </c>
      <c r="C26" s="119"/>
      <c r="D26" s="95"/>
      <c r="E26" s="120"/>
      <c r="F26" s="100"/>
      <c r="G26" s="95"/>
      <c r="H26" s="95"/>
      <c r="I26" s="117"/>
      <c r="J26" s="95"/>
      <c r="K26" s="95"/>
    </row>
    <row r="27" spans="1:11" ht="17.399999999999999">
      <c r="A27" s="92">
        <v>22000</v>
      </c>
      <c r="B27" s="118" t="s">
        <v>52</v>
      </c>
      <c r="C27" s="119"/>
      <c r="D27" s="95"/>
      <c r="E27" s="120"/>
      <c r="F27" s="100"/>
      <c r="G27" s="95"/>
      <c r="H27" s="95"/>
      <c r="I27" s="117"/>
      <c r="J27" s="95"/>
      <c r="K27" s="95"/>
    </row>
    <row r="28" spans="1:11" ht="17.399999999999999">
      <c r="A28" s="92">
        <v>24000</v>
      </c>
      <c r="B28" s="118" t="s">
        <v>16</v>
      </c>
      <c r="C28" s="119"/>
      <c r="D28" s="95"/>
      <c r="E28" s="120"/>
      <c r="F28" s="100"/>
      <c r="G28" s="95"/>
      <c r="H28" s="95"/>
      <c r="I28" s="117"/>
      <c r="J28" s="95"/>
      <c r="K28" s="95"/>
    </row>
    <row r="29" spans="1:11" ht="17.399999999999999">
      <c r="A29" s="92">
        <v>25000</v>
      </c>
      <c r="B29" s="118" t="s">
        <v>17</v>
      </c>
      <c r="C29" s="119"/>
      <c r="D29" s="95"/>
      <c r="E29" s="120"/>
      <c r="F29" s="100"/>
      <c r="G29" s="95"/>
      <c r="H29" s="95"/>
      <c r="I29" s="117"/>
      <c r="J29" s="95"/>
      <c r="K29" s="95"/>
    </row>
    <row r="30" spans="1:11" s="48" customFormat="1" ht="17.399999999999999">
      <c r="A30" s="92">
        <v>26000</v>
      </c>
      <c r="B30" s="121" t="s">
        <v>18</v>
      </c>
      <c r="C30" s="122"/>
      <c r="D30" s="100"/>
      <c r="E30" s="120"/>
      <c r="F30" s="100"/>
      <c r="G30" s="100"/>
      <c r="H30" s="100"/>
      <c r="I30" s="120"/>
      <c r="J30" s="100"/>
      <c r="K30" s="100"/>
    </row>
    <row r="31" spans="1:11" ht="17.399999999999999">
      <c r="A31" s="92">
        <v>27000</v>
      </c>
      <c r="B31" s="118" t="s">
        <v>19</v>
      </c>
      <c r="C31" s="119"/>
      <c r="D31" s="95"/>
      <c r="E31" s="120"/>
      <c r="F31" s="100"/>
      <c r="G31" s="95"/>
      <c r="H31" s="95"/>
      <c r="I31" s="117"/>
      <c r="J31" s="95"/>
      <c r="K31" s="95"/>
    </row>
    <row r="32" spans="1:11" ht="17.399999999999999">
      <c r="A32" s="92">
        <v>28000</v>
      </c>
      <c r="B32" s="118" t="s">
        <v>20</v>
      </c>
      <c r="C32" s="119"/>
      <c r="D32" s="95"/>
      <c r="E32" s="120"/>
      <c r="F32" s="100"/>
      <c r="G32" s="95"/>
      <c r="H32" s="95"/>
      <c r="I32" s="117"/>
      <c r="J32" s="95"/>
      <c r="K32" s="95"/>
    </row>
    <row r="33" spans="1:11" ht="17.399999999999999">
      <c r="A33" s="123">
        <v>31000</v>
      </c>
      <c r="B33" s="124" t="s">
        <v>26</v>
      </c>
      <c r="C33" s="119"/>
      <c r="D33" s="95"/>
      <c r="E33" s="96"/>
      <c r="F33" s="100"/>
      <c r="G33" s="95"/>
      <c r="H33" s="95"/>
      <c r="I33" s="117"/>
      <c r="J33" s="95"/>
      <c r="K33" s="95"/>
    </row>
    <row r="34" spans="1:11" ht="17.399999999999999">
      <c r="A34" s="123">
        <v>31100</v>
      </c>
      <c r="B34" s="125" t="s">
        <v>49</v>
      </c>
      <c r="C34" s="119"/>
      <c r="D34" s="95"/>
      <c r="E34" s="120"/>
      <c r="F34" s="100"/>
      <c r="G34" s="95"/>
      <c r="H34" s="95"/>
      <c r="I34" s="117"/>
      <c r="J34" s="95"/>
      <c r="K34" s="95"/>
    </row>
    <row r="35" spans="1:11" ht="17.399999999999999">
      <c r="A35" s="92">
        <v>31110</v>
      </c>
      <c r="B35" s="126" t="s">
        <v>21</v>
      </c>
      <c r="C35" s="119"/>
      <c r="D35" s="95"/>
      <c r="E35" s="120"/>
      <c r="F35" s="100"/>
      <c r="G35" s="95"/>
      <c r="H35" s="95"/>
      <c r="I35" s="117"/>
      <c r="J35" s="95"/>
      <c r="K35" s="95"/>
    </row>
    <row r="36" spans="1:11" ht="17.399999999999999">
      <c r="A36" s="92">
        <v>31120</v>
      </c>
      <c r="B36" s="126" t="s">
        <v>22</v>
      </c>
      <c r="C36" s="119"/>
      <c r="D36" s="95"/>
      <c r="E36" s="120"/>
      <c r="F36" s="100"/>
      <c r="G36" s="95"/>
      <c r="H36" s="95"/>
      <c r="I36" s="117"/>
      <c r="J36" s="95"/>
      <c r="K36" s="95"/>
    </row>
    <row r="37" spans="1:11" ht="17.399999999999999">
      <c r="A37" s="92" t="s">
        <v>23</v>
      </c>
      <c r="B37" s="126" t="s">
        <v>24</v>
      </c>
      <c r="C37" s="119"/>
      <c r="D37" s="95"/>
      <c r="E37" s="120"/>
      <c r="F37" s="100"/>
      <c r="G37" s="95"/>
      <c r="H37" s="95"/>
      <c r="I37" s="117"/>
      <c r="J37" s="95"/>
      <c r="K37" s="95"/>
    </row>
    <row r="38" spans="1:11" ht="17.399999999999999">
      <c r="A38" s="92">
        <v>31150</v>
      </c>
      <c r="B38" s="126" t="s">
        <v>25</v>
      </c>
      <c r="C38" s="119"/>
      <c r="D38" s="95"/>
      <c r="E38" s="120"/>
      <c r="F38" s="100"/>
      <c r="G38" s="95"/>
      <c r="H38" s="95"/>
      <c r="I38" s="117"/>
      <c r="J38" s="95"/>
      <c r="K38" s="95"/>
    </row>
    <row r="39" spans="1:11" ht="17.399999999999999">
      <c r="A39" s="92">
        <v>31170</v>
      </c>
      <c r="B39" s="126" t="s">
        <v>43</v>
      </c>
      <c r="C39" s="119"/>
      <c r="D39" s="95"/>
      <c r="E39" s="120"/>
      <c r="F39" s="100"/>
      <c r="G39" s="95"/>
      <c r="H39" s="95"/>
      <c r="I39" s="117"/>
      <c r="J39" s="95"/>
      <c r="K39" s="95"/>
    </row>
    <row r="40" spans="1:11" ht="17.399999999999999">
      <c r="A40" s="123">
        <v>31400</v>
      </c>
      <c r="B40" s="125" t="s">
        <v>50</v>
      </c>
      <c r="C40" s="119"/>
      <c r="D40" s="95"/>
      <c r="E40" s="120"/>
      <c r="F40" s="100"/>
      <c r="G40" s="95"/>
      <c r="H40" s="95"/>
      <c r="I40" s="117"/>
      <c r="J40" s="95"/>
      <c r="K40" s="95"/>
    </row>
    <row r="41" spans="1:11" ht="17.399999999999999">
      <c r="A41" s="92">
        <v>31410</v>
      </c>
      <c r="B41" s="126" t="s">
        <v>44</v>
      </c>
      <c r="C41" s="119"/>
      <c r="D41" s="95"/>
      <c r="E41" s="120"/>
      <c r="F41" s="100"/>
      <c r="G41" s="95"/>
      <c r="H41" s="95"/>
      <c r="I41" s="117"/>
      <c r="J41" s="95"/>
      <c r="K41" s="95"/>
    </row>
    <row r="42" spans="1:11" ht="17.399999999999999">
      <c r="A42" s="92">
        <v>31440</v>
      </c>
      <c r="B42" s="126" t="s">
        <v>51</v>
      </c>
      <c r="C42" s="119"/>
      <c r="D42" s="95"/>
      <c r="E42" s="120"/>
      <c r="F42" s="100"/>
      <c r="G42" s="95"/>
      <c r="H42" s="95"/>
      <c r="I42" s="117"/>
      <c r="J42" s="95"/>
      <c r="K42" s="95"/>
    </row>
    <row r="43" spans="1:11" ht="17.399999999999999">
      <c r="A43" s="123">
        <v>32000</v>
      </c>
      <c r="B43" s="124" t="s">
        <v>58</v>
      </c>
      <c r="C43" s="102"/>
      <c r="D43" s="95"/>
      <c r="E43" s="127"/>
      <c r="F43" s="100"/>
      <c r="G43" s="95"/>
      <c r="H43" s="95"/>
      <c r="I43" s="117"/>
      <c r="J43" s="95"/>
      <c r="K43" s="95"/>
    </row>
    <row r="44" spans="1:11" ht="17.399999999999999">
      <c r="A44" s="92" t="s">
        <v>96</v>
      </c>
      <c r="B44" s="118" t="s">
        <v>276</v>
      </c>
      <c r="C44" s="119"/>
      <c r="D44" s="95"/>
      <c r="E44" s="127"/>
      <c r="F44" s="100"/>
      <c r="G44" s="95"/>
      <c r="H44" s="95"/>
      <c r="I44" s="117"/>
      <c r="J44" s="95"/>
      <c r="K44" s="95"/>
    </row>
    <row r="45" spans="1:11" ht="17.399999999999999">
      <c r="A45" s="92">
        <v>33242</v>
      </c>
      <c r="B45" s="118" t="s">
        <v>277</v>
      </c>
      <c r="C45" s="119"/>
      <c r="D45" s="95"/>
      <c r="E45" s="127"/>
      <c r="F45" s="100"/>
      <c r="G45" s="95"/>
      <c r="H45" s="95"/>
      <c r="I45" s="117"/>
      <c r="J45" s="95"/>
      <c r="K45" s="95"/>
    </row>
    <row r="46" spans="1:11" ht="17.399999999999999">
      <c r="A46" s="92" t="s">
        <v>27</v>
      </c>
      <c r="B46" s="118" t="s">
        <v>74</v>
      </c>
      <c r="C46" s="119"/>
      <c r="D46" s="95"/>
      <c r="E46" s="120"/>
      <c r="F46" s="100"/>
      <c r="G46" s="95"/>
      <c r="H46" s="95"/>
      <c r="I46" s="117"/>
      <c r="J46" s="95"/>
      <c r="K46" s="95"/>
    </row>
    <row r="47" spans="1:11" ht="17.399999999999999">
      <c r="A47" s="92" t="s">
        <v>76</v>
      </c>
      <c r="B47" s="118" t="s">
        <v>75</v>
      </c>
      <c r="C47" s="119"/>
      <c r="D47" s="95"/>
      <c r="E47" s="120"/>
      <c r="F47" s="100"/>
      <c r="G47" s="95"/>
      <c r="H47" s="95"/>
      <c r="I47" s="117"/>
      <c r="J47" s="95"/>
      <c r="K47" s="95"/>
    </row>
    <row r="48" spans="1:11" ht="17.399999999999999">
      <c r="A48" s="92">
        <v>32241</v>
      </c>
      <c r="B48" s="118" t="s">
        <v>77</v>
      </c>
      <c r="C48" s="119"/>
      <c r="D48" s="95"/>
      <c r="E48" s="120"/>
      <c r="F48" s="100"/>
      <c r="G48" s="95"/>
      <c r="H48" s="95"/>
      <c r="I48" s="117"/>
      <c r="J48" s="95"/>
      <c r="K48" s="95"/>
    </row>
    <row r="49" spans="1:11" ht="17.399999999999999">
      <c r="A49" s="92">
        <v>32251</v>
      </c>
      <c r="B49" s="118" t="s">
        <v>78</v>
      </c>
      <c r="C49" s="119"/>
      <c r="D49" s="95"/>
      <c r="E49" s="120"/>
      <c r="F49" s="100"/>
      <c r="G49" s="95"/>
      <c r="H49" s="95"/>
      <c r="I49" s="117"/>
      <c r="J49" s="95"/>
      <c r="K49" s="95"/>
    </row>
    <row r="50" spans="1:11" ht="17.399999999999999">
      <c r="A50" s="92"/>
      <c r="B50" s="124" t="s">
        <v>266</v>
      </c>
      <c r="C50" s="119"/>
      <c r="D50" s="95"/>
      <c r="E50" s="120"/>
      <c r="F50" s="100"/>
      <c r="G50" s="95"/>
      <c r="H50" s="95"/>
      <c r="I50" s="117"/>
      <c r="J50" s="95"/>
      <c r="K50" s="95"/>
    </row>
    <row r="51" spans="1:11" s="8" customFormat="1" ht="17.399999999999999">
      <c r="A51" s="370" t="s">
        <v>28</v>
      </c>
      <c r="B51" s="105" t="s">
        <v>59</v>
      </c>
      <c r="C51" s="128"/>
      <c r="D51" s="89"/>
      <c r="E51" s="129"/>
      <c r="F51" s="130"/>
      <c r="G51" s="131"/>
      <c r="H51" s="89"/>
      <c r="I51" s="132"/>
      <c r="J51" s="131"/>
      <c r="K51" s="131"/>
    </row>
    <row r="52" spans="1:11" s="8" customFormat="1" ht="17.399999999999999">
      <c r="A52" s="370" t="s">
        <v>29</v>
      </c>
      <c r="B52" s="133" t="s">
        <v>79</v>
      </c>
      <c r="C52" s="113"/>
      <c r="D52" s="89"/>
      <c r="E52" s="108"/>
      <c r="F52" s="130"/>
      <c r="G52" s="131"/>
      <c r="H52" s="89"/>
      <c r="I52" s="132"/>
      <c r="J52" s="131"/>
      <c r="K52" s="131"/>
    </row>
    <row r="53" spans="1:11" s="8" customFormat="1" ht="17.399999999999999">
      <c r="A53" s="371" t="s">
        <v>30</v>
      </c>
      <c r="B53" s="133" t="s">
        <v>223</v>
      </c>
      <c r="C53" s="94"/>
      <c r="D53" s="89"/>
      <c r="E53" s="96"/>
      <c r="F53" s="130"/>
      <c r="G53" s="131"/>
      <c r="H53" s="89"/>
      <c r="I53" s="132"/>
      <c r="J53" s="131"/>
      <c r="K53" s="131"/>
    </row>
    <row r="54" spans="1:11" s="8" customFormat="1" ht="18" thickBot="1">
      <c r="A54" s="372" t="s">
        <v>253</v>
      </c>
      <c r="B54" s="134" t="s">
        <v>32</v>
      </c>
      <c r="C54" s="135"/>
      <c r="D54" s="89"/>
      <c r="E54" s="136"/>
      <c r="F54" s="137"/>
      <c r="G54" s="138"/>
      <c r="H54" s="89"/>
      <c r="I54" s="139"/>
      <c r="J54" s="138"/>
      <c r="K54" s="138"/>
    </row>
    <row r="55" spans="1:11" s="8" customFormat="1" ht="18" thickTop="1">
      <c r="A55" s="373" t="s">
        <v>33</v>
      </c>
      <c r="B55" s="95" t="s">
        <v>60</v>
      </c>
      <c r="C55" s="102"/>
      <c r="D55" s="89"/>
      <c r="E55" s="101"/>
      <c r="F55" s="98"/>
      <c r="G55" s="89"/>
      <c r="H55" s="89"/>
      <c r="I55" s="87"/>
      <c r="J55" s="89"/>
      <c r="K55" s="89"/>
    </row>
    <row r="56" spans="1:11" s="8" customFormat="1" ht="17.399999999999999">
      <c r="A56" s="374" t="s">
        <v>254</v>
      </c>
      <c r="B56" s="95" t="s">
        <v>216</v>
      </c>
      <c r="C56" s="102"/>
      <c r="D56" s="89"/>
      <c r="E56" s="96"/>
      <c r="F56" s="98"/>
      <c r="G56" s="89"/>
      <c r="H56" s="89"/>
      <c r="I56" s="87"/>
      <c r="J56" s="89"/>
      <c r="K56" s="89"/>
    </row>
    <row r="57" spans="1:11" ht="18" thickBot="1">
      <c r="A57" s="372" t="s">
        <v>255</v>
      </c>
      <c r="B57" s="134" t="s">
        <v>227</v>
      </c>
      <c r="C57" s="140"/>
      <c r="D57" s="95"/>
      <c r="E57" s="141"/>
      <c r="F57" s="142"/>
      <c r="G57" s="143"/>
      <c r="H57" s="95"/>
      <c r="I57" s="135"/>
      <c r="J57" s="143"/>
      <c r="K57" s="143"/>
    </row>
    <row r="58" spans="1:11" s="1" customFormat="1" ht="18" thickTop="1">
      <c r="A58" s="144"/>
      <c r="B58" s="74"/>
      <c r="C58" s="74"/>
      <c r="D58" s="74"/>
      <c r="E58" s="74"/>
      <c r="F58" s="74"/>
      <c r="G58" s="74"/>
      <c r="H58" s="74"/>
      <c r="I58" s="74"/>
      <c r="J58" s="74"/>
      <c r="K58" s="74"/>
    </row>
    <row r="59" spans="1:11" s="1" customFormat="1" ht="17.399999999999999">
      <c r="A59" s="145"/>
      <c r="B59" s="74" t="s">
        <v>34</v>
      </c>
      <c r="C59" s="74" t="s">
        <v>34</v>
      </c>
      <c r="D59" s="74"/>
      <c r="E59" s="74"/>
      <c r="F59" s="74"/>
      <c r="G59" s="74"/>
      <c r="H59" s="74"/>
      <c r="I59" s="74" t="s">
        <v>34</v>
      </c>
      <c r="J59" s="74"/>
      <c r="K59" s="74"/>
    </row>
    <row r="60" spans="1:11" s="16" customFormat="1" ht="17.399999999999999">
      <c r="A60" s="65"/>
      <c r="B60" s="65" t="s">
        <v>62</v>
      </c>
      <c r="C60" s="65" t="s">
        <v>224</v>
      </c>
      <c r="D60" s="65"/>
      <c r="E60" s="65"/>
      <c r="F60" s="65"/>
      <c r="G60" s="65"/>
      <c r="H60" s="65"/>
      <c r="I60" s="65" t="s">
        <v>112</v>
      </c>
      <c r="J60" s="65"/>
      <c r="K60" s="65"/>
    </row>
    <row r="61" spans="1:11" s="16" customFormat="1" ht="17.399999999999999">
      <c r="A61" s="65"/>
      <c r="B61" s="65" t="s">
        <v>35</v>
      </c>
      <c r="C61" s="65" t="s">
        <v>35</v>
      </c>
      <c r="D61" s="65"/>
      <c r="E61" s="65"/>
      <c r="F61" s="65"/>
      <c r="G61" s="65"/>
      <c r="H61" s="65"/>
      <c r="I61" s="65" t="s">
        <v>35</v>
      </c>
      <c r="J61" s="65"/>
      <c r="K61" s="65"/>
    </row>
    <row r="62" spans="1:11" s="15" customFormat="1" ht="17.399999999999999">
      <c r="A62" s="146"/>
      <c r="B62" s="65" t="s">
        <v>36</v>
      </c>
      <c r="C62" s="65" t="s">
        <v>36</v>
      </c>
      <c r="D62" s="146"/>
      <c r="E62" s="146"/>
      <c r="F62" s="146"/>
      <c r="G62" s="146"/>
      <c r="H62" s="146"/>
      <c r="I62" s="65" t="s">
        <v>36</v>
      </c>
      <c r="J62" s="146"/>
      <c r="K62" s="146"/>
    </row>
    <row r="63" spans="1:11" s="1" customFormat="1" ht="17.399999999999999">
      <c r="A63" s="74"/>
      <c r="B63" s="65" t="s">
        <v>37</v>
      </c>
      <c r="C63" s="65" t="s">
        <v>37</v>
      </c>
      <c r="D63" s="74"/>
      <c r="E63" s="74"/>
      <c r="F63" s="74"/>
      <c r="G63" s="74"/>
      <c r="H63" s="74"/>
      <c r="I63" s="65" t="s">
        <v>37</v>
      </c>
      <c r="J63" s="74"/>
      <c r="K63" s="74"/>
    </row>
    <row r="64" spans="1:11" s="1" customFormat="1" ht="17.399999999999999">
      <c r="A64" s="144" t="s">
        <v>261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</row>
  </sheetData>
  <mergeCells count="9">
    <mergeCell ref="A1:K1"/>
    <mergeCell ref="A2:K2"/>
    <mergeCell ref="A3:K3"/>
    <mergeCell ref="A5:K5"/>
    <mergeCell ref="A7:A8"/>
    <mergeCell ref="B7:B8"/>
    <mergeCell ref="C7:C8"/>
    <mergeCell ref="E7:G7"/>
    <mergeCell ref="I7:K7"/>
  </mergeCells>
  <printOptions horizontalCentered="1"/>
  <pageMargins left="0.95" right="0.2" top="0" bottom="0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tabSelected="1" view="pageBreakPreview" zoomScaleSheetLayoutView="100" workbookViewId="0">
      <selection activeCell="F13" sqref="F13"/>
    </sheetView>
  </sheetViews>
  <sheetFormatPr defaultColWidth="9.21875" defaultRowHeight="15.6"/>
  <cols>
    <col min="1" max="1" width="16.5546875" style="12" bestFit="1" customWidth="1"/>
    <col min="2" max="2" width="45.77734375" style="10" bestFit="1" customWidth="1"/>
    <col min="3" max="3" width="6.21875" style="10" customWidth="1"/>
    <col min="4" max="4" width="2.21875" style="9" customWidth="1"/>
    <col min="5" max="5" width="6.5546875" style="10" customWidth="1"/>
    <col min="6" max="6" width="13" style="10" bestFit="1" customWidth="1"/>
    <col min="7" max="7" width="6.77734375" style="10" bestFit="1" customWidth="1"/>
    <col min="8" max="8" width="1.5546875" style="9" customWidth="1"/>
    <col min="9" max="9" width="5.21875" style="10" customWidth="1"/>
    <col min="10" max="10" width="12.77734375" style="10" customWidth="1"/>
    <col min="11" max="11" width="6.77734375" style="10" customWidth="1"/>
    <col min="12" max="16384" width="9.21875" style="10"/>
  </cols>
  <sheetData>
    <row r="1" spans="1:11" s="1" customFormat="1" ht="18.60000000000000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s="1" customFormat="1" ht="18.600000000000001">
      <c r="A2" s="408" t="s">
        <v>218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1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1" ht="18">
      <c r="A5" s="417" t="s">
        <v>80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</row>
    <row r="6" spans="1:11" s="1" customFormat="1" ht="18.600000000000001">
      <c r="A6" s="147" t="s">
        <v>53</v>
      </c>
      <c r="B6" s="148"/>
      <c r="C6" s="148"/>
      <c r="D6" s="149"/>
      <c r="E6" s="148"/>
      <c r="F6" s="148"/>
      <c r="G6" s="148"/>
      <c r="H6" s="149"/>
      <c r="I6" s="148"/>
      <c r="J6" s="148"/>
      <c r="K6" s="150" t="s">
        <v>222</v>
      </c>
    </row>
    <row r="7" spans="1:11" s="5" customFormat="1" ht="18">
      <c r="A7" s="418" t="s">
        <v>54</v>
      </c>
      <c r="B7" s="419" t="s">
        <v>1</v>
      </c>
      <c r="C7" s="420" t="s">
        <v>2</v>
      </c>
      <c r="D7" s="213"/>
      <c r="E7" s="419" t="s">
        <v>3</v>
      </c>
      <c r="F7" s="419"/>
      <c r="G7" s="419"/>
      <c r="H7" s="214"/>
      <c r="I7" s="419" t="s">
        <v>4</v>
      </c>
      <c r="J7" s="419"/>
      <c r="K7" s="419"/>
    </row>
    <row r="8" spans="1:11" s="13" customFormat="1" ht="54">
      <c r="A8" s="418"/>
      <c r="B8" s="419"/>
      <c r="C8" s="421"/>
      <c r="D8" s="215"/>
      <c r="E8" s="151" t="s">
        <v>42</v>
      </c>
      <c r="F8" s="151" t="s">
        <v>209</v>
      </c>
      <c r="G8" s="151" t="s">
        <v>5</v>
      </c>
      <c r="H8" s="235"/>
      <c r="I8" s="151" t="s">
        <v>42</v>
      </c>
      <c r="J8" s="151" t="s">
        <v>209</v>
      </c>
      <c r="K8" s="236" t="s">
        <v>5</v>
      </c>
    </row>
    <row r="9" spans="1:11" s="14" customFormat="1" ht="18">
      <c r="A9" s="216">
        <v>1</v>
      </c>
      <c r="B9" s="217" t="s">
        <v>48</v>
      </c>
      <c r="C9" s="217"/>
      <c r="D9" s="218"/>
      <c r="E9" s="219">
        <v>1</v>
      </c>
      <c r="F9" s="219">
        <v>2</v>
      </c>
      <c r="G9" s="219" t="s">
        <v>178</v>
      </c>
      <c r="H9" s="220"/>
      <c r="I9" s="219">
        <v>4</v>
      </c>
      <c r="J9" s="219">
        <v>5</v>
      </c>
      <c r="K9" s="219" t="s">
        <v>179</v>
      </c>
    </row>
    <row r="10" spans="1:11" s="8" customFormat="1" ht="18.600000000000001">
      <c r="A10" s="221"/>
      <c r="B10" s="152" t="s">
        <v>264</v>
      </c>
      <c r="C10" s="222"/>
      <c r="D10" s="223"/>
      <c r="E10" s="153"/>
      <c r="F10" s="154"/>
      <c r="G10" s="155"/>
      <c r="H10" s="224"/>
      <c r="I10" s="190"/>
      <c r="J10" s="152"/>
      <c r="K10" s="190"/>
    </row>
    <row r="11" spans="1:11" s="8" customFormat="1" ht="18.600000000000001">
      <c r="A11" s="156">
        <v>11000</v>
      </c>
      <c r="B11" s="157" t="s">
        <v>55</v>
      </c>
      <c r="C11" s="158"/>
      <c r="D11" s="225"/>
      <c r="E11" s="159"/>
      <c r="F11" s="161"/>
      <c r="G11" s="153"/>
      <c r="H11" s="226"/>
      <c r="I11" s="153"/>
      <c r="J11" s="152"/>
      <c r="K11" s="153"/>
    </row>
    <row r="12" spans="1:11" s="8" customFormat="1" ht="18.600000000000001">
      <c r="A12" s="156">
        <v>14000</v>
      </c>
      <c r="B12" s="157" t="s">
        <v>41</v>
      </c>
      <c r="C12" s="158"/>
      <c r="D12" s="225"/>
      <c r="E12" s="159"/>
      <c r="F12" s="161"/>
      <c r="G12" s="153"/>
      <c r="H12" s="226"/>
      <c r="I12" s="153"/>
      <c r="J12" s="152"/>
      <c r="K12" s="153"/>
    </row>
    <row r="13" spans="1:11" s="8" customFormat="1" ht="18.600000000000001">
      <c r="A13" s="156">
        <v>13000</v>
      </c>
      <c r="B13" s="157" t="s">
        <v>8</v>
      </c>
      <c r="C13" s="158"/>
      <c r="D13" s="225"/>
      <c r="E13" s="159"/>
      <c r="F13" s="152"/>
      <c r="G13" s="153"/>
      <c r="H13" s="226"/>
      <c r="I13" s="153"/>
      <c r="J13" s="152"/>
      <c r="K13" s="153"/>
    </row>
    <row r="14" spans="1:11" s="8" customFormat="1" ht="18.600000000000001">
      <c r="A14" s="156"/>
      <c r="B14" s="152" t="s">
        <v>45</v>
      </c>
      <c r="C14" s="158"/>
      <c r="D14" s="225"/>
      <c r="E14" s="159"/>
      <c r="F14" s="152"/>
      <c r="G14" s="153"/>
      <c r="H14" s="226"/>
      <c r="I14" s="153"/>
      <c r="J14" s="152"/>
      <c r="K14" s="153"/>
    </row>
    <row r="15" spans="1:11" s="8" customFormat="1" ht="18.600000000000001">
      <c r="A15" s="156">
        <v>15000</v>
      </c>
      <c r="B15" s="157" t="s">
        <v>70</v>
      </c>
      <c r="C15" s="158"/>
      <c r="D15" s="225"/>
      <c r="E15" s="159"/>
      <c r="F15" s="152"/>
      <c r="G15" s="153"/>
      <c r="H15" s="226"/>
      <c r="I15" s="153"/>
      <c r="J15" s="152"/>
      <c r="K15" s="153"/>
    </row>
    <row r="16" spans="1:11" s="8" customFormat="1" ht="18.600000000000001">
      <c r="A16" s="156"/>
      <c r="B16" s="152" t="s">
        <v>46</v>
      </c>
      <c r="C16" s="165"/>
      <c r="D16" s="223"/>
      <c r="E16" s="159"/>
      <c r="F16" s="152"/>
      <c r="G16" s="153"/>
      <c r="H16" s="226"/>
      <c r="I16" s="153"/>
      <c r="J16" s="152"/>
      <c r="K16" s="153"/>
    </row>
    <row r="17" spans="1:11" s="8" customFormat="1" ht="18.600000000000001">
      <c r="A17" s="156" t="s">
        <v>72</v>
      </c>
      <c r="B17" s="157" t="s">
        <v>71</v>
      </c>
      <c r="C17" s="158"/>
      <c r="D17" s="225"/>
      <c r="E17" s="159"/>
      <c r="F17" s="152"/>
      <c r="G17" s="153"/>
      <c r="H17" s="226"/>
      <c r="I17" s="153"/>
      <c r="J17" s="152"/>
      <c r="K17" s="153"/>
    </row>
    <row r="18" spans="1:11" s="8" customFormat="1" ht="18.600000000000001">
      <c r="A18" s="156" t="s">
        <v>9</v>
      </c>
      <c r="B18" s="157" t="s">
        <v>10</v>
      </c>
      <c r="C18" s="158"/>
      <c r="D18" s="225"/>
      <c r="E18" s="159"/>
      <c r="F18" s="152"/>
      <c r="G18" s="153"/>
      <c r="H18" s="226"/>
      <c r="I18" s="153"/>
      <c r="J18" s="152"/>
      <c r="K18" s="153"/>
    </row>
    <row r="19" spans="1:11" s="8" customFormat="1" ht="18.600000000000001">
      <c r="A19" s="156">
        <v>32242</v>
      </c>
      <c r="B19" s="157" t="s">
        <v>11</v>
      </c>
      <c r="C19" s="158"/>
      <c r="D19" s="225"/>
      <c r="E19" s="159"/>
      <c r="F19" s="161"/>
      <c r="G19" s="153"/>
      <c r="H19" s="226"/>
      <c r="I19" s="153"/>
      <c r="J19" s="152"/>
      <c r="K19" s="153"/>
    </row>
    <row r="20" spans="1:11" s="8" customFormat="1" ht="18.600000000000001">
      <c r="A20" s="156" t="s">
        <v>73</v>
      </c>
      <c r="B20" s="157" t="s">
        <v>47</v>
      </c>
      <c r="C20" s="158"/>
      <c r="D20" s="225"/>
      <c r="E20" s="159"/>
      <c r="F20" s="152"/>
      <c r="G20" s="153"/>
      <c r="H20" s="226"/>
      <c r="I20" s="153"/>
      <c r="J20" s="152"/>
      <c r="K20" s="153"/>
    </row>
    <row r="21" spans="1:11" s="8" customFormat="1" ht="18.600000000000001">
      <c r="A21" s="156">
        <v>33241</v>
      </c>
      <c r="B21" s="157" t="s">
        <v>56</v>
      </c>
      <c r="C21" s="158"/>
      <c r="D21" s="225"/>
      <c r="E21" s="159"/>
      <c r="F21" s="152"/>
      <c r="G21" s="153"/>
      <c r="H21" s="226"/>
      <c r="I21" s="227"/>
      <c r="J21" s="152"/>
      <c r="K21" s="227"/>
    </row>
    <row r="22" spans="1:11" s="8" customFormat="1" ht="18.600000000000001">
      <c r="A22" s="166" t="s">
        <v>12</v>
      </c>
      <c r="B22" s="167" t="s">
        <v>57</v>
      </c>
      <c r="C22" s="168"/>
      <c r="D22" s="228"/>
      <c r="E22" s="170"/>
      <c r="F22" s="171"/>
      <c r="G22" s="170"/>
      <c r="H22" s="226"/>
      <c r="I22" s="170"/>
      <c r="J22" s="170"/>
      <c r="K22" s="170"/>
    </row>
    <row r="23" spans="1:11" s="8" customFormat="1" ht="18.600000000000001">
      <c r="A23" s="172">
        <v>2</v>
      </c>
      <c r="B23" s="173" t="s">
        <v>13</v>
      </c>
      <c r="C23" s="174"/>
      <c r="D23" s="228"/>
      <c r="E23" s="229"/>
      <c r="F23" s="170"/>
      <c r="G23" s="170"/>
      <c r="H23" s="226"/>
      <c r="I23" s="170"/>
      <c r="J23" s="170"/>
      <c r="K23" s="170"/>
    </row>
    <row r="24" spans="1:11" ht="18.600000000000001">
      <c r="A24" s="175">
        <v>2.1</v>
      </c>
      <c r="B24" s="176" t="s">
        <v>14</v>
      </c>
      <c r="C24" s="158"/>
      <c r="D24" s="223"/>
      <c r="E24" s="159"/>
      <c r="F24" s="177"/>
      <c r="G24" s="159"/>
      <c r="H24" s="228"/>
      <c r="I24" s="159"/>
      <c r="J24" s="177"/>
      <c r="K24" s="159"/>
    </row>
    <row r="25" spans="1:11" s="8" customFormat="1" ht="18.600000000000001">
      <c r="A25" s="156">
        <v>21000</v>
      </c>
      <c r="B25" s="178" t="s">
        <v>15</v>
      </c>
      <c r="C25" s="179"/>
      <c r="D25" s="228"/>
      <c r="E25" s="159"/>
      <c r="F25" s="177"/>
      <c r="G25" s="159"/>
      <c r="H25" s="228"/>
      <c r="I25" s="159"/>
      <c r="J25" s="177"/>
      <c r="K25" s="153"/>
    </row>
    <row r="26" spans="1:11" s="8" customFormat="1" ht="18.600000000000001">
      <c r="A26" s="156">
        <v>22000</v>
      </c>
      <c r="B26" s="178" t="s">
        <v>52</v>
      </c>
      <c r="C26" s="179"/>
      <c r="D26" s="228"/>
      <c r="E26" s="159"/>
      <c r="F26" s="177"/>
      <c r="G26" s="159"/>
      <c r="H26" s="228"/>
      <c r="I26" s="159"/>
      <c r="J26" s="177"/>
      <c r="K26" s="153"/>
    </row>
    <row r="27" spans="1:11" ht="18.600000000000001">
      <c r="A27" s="156">
        <v>24000</v>
      </c>
      <c r="B27" s="178" t="s">
        <v>16</v>
      </c>
      <c r="C27" s="179"/>
      <c r="D27" s="228"/>
      <c r="E27" s="159"/>
      <c r="F27" s="177"/>
      <c r="G27" s="159"/>
      <c r="H27" s="228"/>
      <c r="I27" s="159"/>
      <c r="J27" s="177"/>
      <c r="K27" s="159"/>
    </row>
    <row r="28" spans="1:11" ht="18.600000000000001">
      <c r="A28" s="156">
        <v>25000</v>
      </c>
      <c r="B28" s="178" t="s">
        <v>17</v>
      </c>
      <c r="C28" s="179"/>
      <c r="D28" s="228"/>
      <c r="E28" s="159"/>
      <c r="F28" s="177"/>
      <c r="G28" s="159"/>
      <c r="H28" s="228"/>
      <c r="I28" s="159"/>
      <c r="J28" s="177"/>
      <c r="K28" s="159"/>
    </row>
    <row r="29" spans="1:11" ht="18.600000000000001">
      <c r="A29" s="156">
        <v>26000</v>
      </c>
      <c r="B29" s="178" t="s">
        <v>18</v>
      </c>
      <c r="C29" s="180"/>
      <c r="D29" s="228"/>
      <c r="E29" s="159"/>
      <c r="F29" s="177"/>
      <c r="G29" s="159"/>
      <c r="H29" s="228"/>
      <c r="I29" s="159"/>
      <c r="J29" s="177"/>
      <c r="K29" s="159"/>
    </row>
    <row r="30" spans="1:11" ht="18.600000000000001">
      <c r="A30" s="156">
        <v>27000</v>
      </c>
      <c r="B30" s="178" t="s">
        <v>19</v>
      </c>
      <c r="C30" s="179"/>
      <c r="D30" s="228"/>
      <c r="E30" s="159"/>
      <c r="F30" s="177"/>
      <c r="G30" s="159"/>
      <c r="H30" s="228"/>
      <c r="I30" s="159"/>
      <c r="J30" s="177"/>
      <c r="K30" s="159"/>
    </row>
    <row r="31" spans="1:11" ht="18.600000000000001">
      <c r="A31" s="156">
        <v>28000</v>
      </c>
      <c r="B31" s="178" t="s">
        <v>20</v>
      </c>
      <c r="C31" s="179"/>
      <c r="D31" s="228"/>
      <c r="E31" s="159"/>
      <c r="F31" s="177"/>
      <c r="G31" s="159"/>
      <c r="H31" s="228"/>
      <c r="I31" s="159"/>
      <c r="J31" s="177"/>
      <c r="K31" s="159"/>
    </row>
    <row r="32" spans="1:11" ht="18.600000000000001">
      <c r="A32" s="181">
        <v>31000</v>
      </c>
      <c r="B32" s="182" t="s">
        <v>26</v>
      </c>
      <c r="C32" s="179"/>
      <c r="D32" s="223"/>
      <c r="E32" s="159"/>
      <c r="F32" s="177"/>
      <c r="G32" s="159"/>
      <c r="H32" s="228"/>
      <c r="I32" s="159"/>
      <c r="J32" s="177"/>
      <c r="K32" s="159"/>
    </row>
    <row r="33" spans="1:11" ht="18.600000000000001">
      <c r="A33" s="181">
        <v>31100</v>
      </c>
      <c r="B33" s="183" t="s">
        <v>49</v>
      </c>
      <c r="C33" s="179"/>
      <c r="D33" s="228"/>
      <c r="E33" s="159"/>
      <c r="F33" s="177"/>
      <c r="G33" s="159"/>
      <c r="H33" s="228"/>
      <c r="I33" s="159"/>
      <c r="J33" s="177"/>
      <c r="K33" s="159"/>
    </row>
    <row r="34" spans="1:11" ht="18.600000000000001">
      <c r="A34" s="156">
        <v>31110</v>
      </c>
      <c r="B34" s="184" t="s">
        <v>21</v>
      </c>
      <c r="C34" s="179"/>
      <c r="D34" s="228"/>
      <c r="E34" s="159"/>
      <c r="F34" s="177"/>
      <c r="G34" s="159"/>
      <c r="H34" s="228"/>
      <c r="I34" s="159"/>
      <c r="J34" s="177"/>
      <c r="K34" s="159"/>
    </row>
    <row r="35" spans="1:11" ht="18.600000000000001">
      <c r="A35" s="156">
        <v>31120</v>
      </c>
      <c r="B35" s="184" t="s">
        <v>22</v>
      </c>
      <c r="C35" s="179"/>
      <c r="D35" s="228"/>
      <c r="E35" s="159"/>
      <c r="F35" s="177"/>
      <c r="G35" s="159"/>
      <c r="H35" s="228"/>
      <c r="I35" s="159"/>
      <c r="J35" s="177"/>
      <c r="K35" s="159"/>
    </row>
    <row r="36" spans="1:11" ht="18.600000000000001">
      <c r="A36" s="156" t="s">
        <v>23</v>
      </c>
      <c r="B36" s="184" t="s">
        <v>24</v>
      </c>
      <c r="C36" s="179"/>
      <c r="D36" s="228"/>
      <c r="E36" s="159"/>
      <c r="F36" s="177"/>
      <c r="G36" s="159"/>
      <c r="H36" s="228"/>
      <c r="I36" s="159"/>
      <c r="J36" s="177"/>
      <c r="K36" s="159"/>
    </row>
    <row r="37" spans="1:11" ht="18.600000000000001">
      <c r="A37" s="156">
        <v>31150</v>
      </c>
      <c r="B37" s="184" t="s">
        <v>25</v>
      </c>
      <c r="C37" s="179"/>
      <c r="D37" s="228"/>
      <c r="E37" s="159"/>
      <c r="F37" s="177"/>
      <c r="G37" s="159"/>
      <c r="H37" s="228"/>
      <c r="I37" s="159"/>
      <c r="J37" s="177"/>
      <c r="K37" s="159"/>
    </row>
    <row r="38" spans="1:11" ht="18.600000000000001">
      <c r="A38" s="156">
        <v>31170</v>
      </c>
      <c r="B38" s="184" t="s">
        <v>43</v>
      </c>
      <c r="C38" s="179"/>
      <c r="D38" s="228"/>
      <c r="E38" s="159"/>
      <c r="F38" s="177"/>
      <c r="G38" s="159"/>
      <c r="H38" s="228"/>
      <c r="I38" s="159"/>
      <c r="J38" s="177"/>
      <c r="K38" s="159"/>
    </row>
    <row r="39" spans="1:11" ht="18.600000000000001">
      <c r="A39" s="181">
        <v>31400</v>
      </c>
      <c r="B39" s="183" t="s">
        <v>50</v>
      </c>
      <c r="C39" s="179"/>
      <c r="D39" s="223"/>
      <c r="E39" s="159"/>
      <c r="F39" s="177"/>
      <c r="G39" s="159"/>
      <c r="H39" s="228"/>
      <c r="I39" s="159"/>
      <c r="J39" s="177"/>
      <c r="K39" s="159"/>
    </row>
    <row r="40" spans="1:11" ht="18.600000000000001">
      <c r="A40" s="156">
        <v>31410</v>
      </c>
      <c r="B40" s="184" t="s">
        <v>44</v>
      </c>
      <c r="C40" s="179"/>
      <c r="D40" s="228"/>
      <c r="E40" s="159"/>
      <c r="F40" s="177"/>
      <c r="G40" s="159"/>
      <c r="H40" s="228"/>
      <c r="I40" s="159"/>
      <c r="J40" s="177"/>
      <c r="K40" s="159"/>
    </row>
    <row r="41" spans="1:11" ht="18.600000000000001">
      <c r="A41" s="156">
        <v>31440</v>
      </c>
      <c r="B41" s="184" t="s">
        <v>51</v>
      </c>
      <c r="C41" s="179"/>
      <c r="D41" s="228"/>
      <c r="E41" s="159"/>
      <c r="F41" s="177"/>
      <c r="G41" s="159"/>
      <c r="H41" s="228"/>
      <c r="I41" s="159"/>
      <c r="J41" s="177"/>
      <c r="K41" s="159"/>
    </row>
    <row r="42" spans="1:11" ht="18.600000000000001">
      <c r="A42" s="181">
        <v>32000</v>
      </c>
      <c r="B42" s="182" t="s">
        <v>58</v>
      </c>
      <c r="C42" s="165"/>
      <c r="D42" s="223"/>
      <c r="E42" s="159"/>
      <c r="F42" s="177"/>
      <c r="G42" s="159"/>
      <c r="H42" s="228"/>
      <c r="I42" s="159"/>
      <c r="J42" s="177"/>
      <c r="K42" s="159"/>
    </row>
    <row r="43" spans="1:11" ht="18.600000000000001">
      <c r="A43" s="156" t="s">
        <v>96</v>
      </c>
      <c r="B43" s="178" t="s">
        <v>276</v>
      </c>
      <c r="C43" s="179"/>
      <c r="D43" s="159"/>
      <c r="E43" s="185"/>
      <c r="F43" s="163"/>
      <c r="G43" s="159"/>
      <c r="H43" s="228"/>
      <c r="I43" s="159"/>
      <c r="J43" s="159"/>
      <c r="K43" s="230"/>
    </row>
    <row r="44" spans="1:11" ht="18.600000000000001">
      <c r="A44" s="156">
        <v>33242</v>
      </c>
      <c r="B44" s="178" t="s">
        <v>277</v>
      </c>
      <c r="C44" s="179"/>
      <c r="D44" s="159"/>
      <c r="E44" s="185"/>
      <c r="F44" s="163"/>
      <c r="G44" s="159"/>
      <c r="H44" s="228"/>
      <c r="I44" s="159"/>
      <c r="J44" s="159"/>
      <c r="K44" s="230"/>
    </row>
    <row r="45" spans="1:11" ht="18.600000000000001">
      <c r="A45" s="156" t="s">
        <v>27</v>
      </c>
      <c r="B45" s="178" t="s">
        <v>74</v>
      </c>
      <c r="C45" s="179"/>
      <c r="D45" s="231"/>
      <c r="E45" s="159"/>
      <c r="F45" s="177"/>
      <c r="G45" s="159"/>
      <c r="H45" s="228"/>
      <c r="I45" s="159"/>
      <c r="J45" s="177"/>
      <c r="K45" s="159"/>
    </row>
    <row r="46" spans="1:11" ht="18.600000000000001">
      <c r="A46" s="156" t="s">
        <v>76</v>
      </c>
      <c r="B46" s="178" t="s">
        <v>75</v>
      </c>
      <c r="C46" s="179"/>
      <c r="D46" s="231"/>
      <c r="E46" s="159"/>
      <c r="F46" s="177"/>
      <c r="G46" s="159"/>
      <c r="H46" s="228"/>
      <c r="I46" s="159"/>
      <c r="J46" s="177"/>
      <c r="K46" s="159"/>
    </row>
    <row r="47" spans="1:11" ht="18.600000000000001">
      <c r="A47" s="156">
        <v>32241</v>
      </c>
      <c r="B47" s="178" t="s">
        <v>77</v>
      </c>
      <c r="C47" s="179"/>
      <c r="D47" s="231"/>
      <c r="E47" s="153"/>
      <c r="F47" s="177"/>
      <c r="G47" s="159"/>
      <c r="H47" s="228"/>
      <c r="I47" s="159"/>
      <c r="J47" s="177"/>
      <c r="K47" s="159"/>
    </row>
    <row r="48" spans="1:11" ht="18.600000000000001">
      <c r="A48" s="156">
        <v>32251</v>
      </c>
      <c r="B48" s="178" t="s">
        <v>78</v>
      </c>
      <c r="C48" s="179"/>
      <c r="D48" s="231"/>
      <c r="E48" s="153"/>
      <c r="F48" s="177"/>
      <c r="G48" s="159"/>
      <c r="H48" s="228"/>
      <c r="I48" s="232"/>
      <c r="J48" s="177"/>
      <c r="K48" s="159"/>
    </row>
    <row r="49" spans="1:11" s="8" customFormat="1" ht="18.600000000000001">
      <c r="A49" s="186" t="s">
        <v>28</v>
      </c>
      <c r="B49" s="167" t="s">
        <v>59</v>
      </c>
      <c r="C49" s="187"/>
      <c r="D49" s="153"/>
      <c r="E49" s="188"/>
      <c r="F49" s="189"/>
      <c r="G49" s="190"/>
      <c r="H49" s="153"/>
      <c r="I49" s="191"/>
      <c r="J49" s="190"/>
      <c r="K49" s="190"/>
    </row>
    <row r="50" spans="1:11" s="8" customFormat="1" ht="18.600000000000001">
      <c r="A50" s="186" t="s">
        <v>29</v>
      </c>
      <c r="B50" s="192" t="s">
        <v>79</v>
      </c>
      <c r="C50" s="174"/>
      <c r="D50" s="153"/>
      <c r="E50" s="169"/>
      <c r="F50" s="189"/>
      <c r="G50" s="190"/>
      <c r="H50" s="153"/>
      <c r="I50" s="191"/>
      <c r="J50" s="190"/>
      <c r="K50" s="190"/>
    </row>
    <row r="51" spans="1:11" s="8" customFormat="1" ht="18.600000000000001">
      <c r="A51" s="166" t="s">
        <v>30</v>
      </c>
      <c r="B51" s="192" t="s">
        <v>239</v>
      </c>
      <c r="C51" s="158"/>
      <c r="D51" s="153"/>
      <c r="E51" s="160"/>
      <c r="F51" s="189"/>
      <c r="G51" s="190"/>
      <c r="H51" s="153"/>
      <c r="I51" s="191"/>
      <c r="J51" s="190"/>
      <c r="K51" s="190"/>
    </row>
    <row r="52" spans="1:11" s="8" customFormat="1" ht="19.2" thickBot="1">
      <c r="A52" s="193" t="s">
        <v>31</v>
      </c>
      <c r="B52" s="194" t="s">
        <v>32</v>
      </c>
      <c r="C52" s="195"/>
      <c r="D52" s="153"/>
      <c r="E52" s="196"/>
      <c r="F52" s="197"/>
      <c r="G52" s="198"/>
      <c r="H52" s="153"/>
      <c r="I52" s="199"/>
      <c r="J52" s="198"/>
      <c r="K52" s="198"/>
    </row>
    <row r="53" spans="1:11" s="8" customFormat="1" ht="19.2" thickTop="1">
      <c r="A53" s="156" t="s">
        <v>33</v>
      </c>
      <c r="B53" s="159" t="s">
        <v>60</v>
      </c>
      <c r="C53" s="165"/>
      <c r="D53" s="153"/>
      <c r="E53" s="164"/>
      <c r="F53" s="162"/>
      <c r="G53" s="153"/>
      <c r="H53" s="153"/>
      <c r="I53" s="152"/>
      <c r="J53" s="153"/>
      <c r="K53" s="153"/>
    </row>
    <row r="54" spans="1:11" s="8" customFormat="1" ht="18.600000000000001">
      <c r="A54" s="175" t="s">
        <v>225</v>
      </c>
      <c r="B54" s="159" t="s">
        <v>216</v>
      </c>
      <c r="C54" s="165"/>
      <c r="D54" s="153"/>
      <c r="E54" s="160"/>
      <c r="F54" s="162"/>
      <c r="G54" s="153"/>
      <c r="H54" s="153"/>
      <c r="I54" s="152"/>
      <c r="J54" s="153"/>
      <c r="K54" s="153"/>
    </row>
    <row r="55" spans="1:11" ht="19.2" thickBot="1">
      <c r="A55" s="193" t="s">
        <v>226</v>
      </c>
      <c r="B55" s="194" t="s">
        <v>227</v>
      </c>
      <c r="C55" s="200"/>
      <c r="D55" s="159"/>
      <c r="E55" s="201"/>
      <c r="F55" s="202"/>
      <c r="G55" s="203"/>
      <c r="H55" s="159"/>
      <c r="I55" s="195"/>
      <c r="J55" s="203"/>
      <c r="K55" s="203"/>
    </row>
    <row r="56" spans="1:11" ht="19.2" thickTop="1">
      <c r="A56" s="233"/>
      <c r="B56" s="230"/>
      <c r="C56" s="230"/>
      <c r="D56" s="228"/>
      <c r="E56" s="230"/>
      <c r="F56" s="230"/>
      <c r="G56" s="230"/>
      <c r="H56" s="228"/>
      <c r="I56" s="230"/>
      <c r="J56" s="230"/>
      <c r="K56" s="230"/>
    </row>
    <row r="57" spans="1:11" s="1" customFormat="1" ht="18.600000000000001">
      <c r="A57" s="204"/>
      <c r="B57" s="148" t="s">
        <v>34</v>
      </c>
      <c r="C57" s="148" t="s">
        <v>34</v>
      </c>
      <c r="D57" s="148"/>
      <c r="E57" s="148"/>
      <c r="F57" s="148"/>
      <c r="G57" s="148"/>
      <c r="H57" s="149"/>
      <c r="I57" s="148" t="s">
        <v>34</v>
      </c>
      <c r="J57" s="148"/>
      <c r="K57" s="148"/>
    </row>
    <row r="58" spans="1:11" s="16" customFormat="1" ht="18.600000000000001">
      <c r="A58" s="149"/>
      <c r="B58" s="149" t="s">
        <v>62</v>
      </c>
      <c r="C58" s="149" t="s">
        <v>224</v>
      </c>
      <c r="D58" s="149"/>
      <c r="E58" s="149"/>
      <c r="F58" s="149"/>
      <c r="G58" s="149"/>
      <c r="H58" s="149"/>
      <c r="I58" s="149" t="s">
        <v>112</v>
      </c>
      <c r="J58" s="149"/>
      <c r="K58" s="149"/>
    </row>
    <row r="59" spans="1:11" s="16" customFormat="1" ht="18.600000000000001">
      <c r="A59" s="149"/>
      <c r="B59" s="149" t="s">
        <v>35</v>
      </c>
      <c r="C59" s="149" t="s">
        <v>35</v>
      </c>
      <c r="D59" s="149"/>
      <c r="E59" s="149"/>
      <c r="F59" s="149"/>
      <c r="G59" s="149"/>
      <c r="H59" s="149"/>
      <c r="I59" s="149" t="s">
        <v>35</v>
      </c>
      <c r="J59" s="149"/>
      <c r="K59" s="149"/>
    </row>
    <row r="60" spans="1:11" s="15" customFormat="1" ht="18.600000000000001">
      <c r="A60" s="205"/>
      <c r="B60" s="149" t="s">
        <v>36</v>
      </c>
      <c r="C60" s="149" t="s">
        <v>36</v>
      </c>
      <c r="D60" s="205"/>
      <c r="E60" s="205"/>
      <c r="F60" s="205"/>
      <c r="G60" s="205"/>
      <c r="H60" s="234"/>
      <c r="I60" s="149" t="s">
        <v>36</v>
      </c>
      <c r="J60" s="205"/>
      <c r="K60" s="205"/>
    </row>
    <row r="61" spans="1:11" s="1" customFormat="1" ht="18.600000000000001">
      <c r="A61" s="148"/>
      <c r="B61" s="149" t="s">
        <v>37</v>
      </c>
      <c r="C61" s="149" t="s">
        <v>37</v>
      </c>
      <c r="D61" s="148"/>
      <c r="E61" s="148"/>
      <c r="F61" s="148"/>
      <c r="G61" s="148"/>
      <c r="H61" s="149"/>
      <c r="I61" s="149" t="s">
        <v>37</v>
      </c>
      <c r="J61" s="148"/>
      <c r="K61" s="148"/>
    </row>
    <row r="62" spans="1:11">
      <c r="A62" s="11"/>
    </row>
  </sheetData>
  <mergeCells count="9">
    <mergeCell ref="A1:K1"/>
    <mergeCell ref="A2:K2"/>
    <mergeCell ref="A3:K3"/>
    <mergeCell ref="A5:K5"/>
    <mergeCell ref="A7:A8"/>
    <mergeCell ref="B7:B8"/>
    <mergeCell ref="C7:C8"/>
    <mergeCell ref="E7:G7"/>
    <mergeCell ref="I7:K7"/>
  </mergeCells>
  <printOptions horizontalCentered="1"/>
  <pageMargins left="0.95" right="0.2" top="0.25" bottom="0.2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4"/>
  <sheetViews>
    <sheetView view="pageBreakPreview" zoomScale="115" zoomScaleNormal="85" zoomScaleSheetLayoutView="115" workbookViewId="0">
      <selection activeCell="G8" sqref="G8"/>
    </sheetView>
  </sheetViews>
  <sheetFormatPr defaultColWidth="9.21875" defaultRowHeight="21"/>
  <cols>
    <col min="1" max="1" width="9.109375" style="24" customWidth="1"/>
    <col min="2" max="2" width="41.5546875" style="24" customWidth="1"/>
    <col min="3" max="3" width="6.77734375" style="52" customWidth="1"/>
    <col min="4" max="4" width="2.77734375" style="24" customWidth="1"/>
    <col min="5" max="6" width="9.5546875" style="24" customWidth="1"/>
    <col min="7" max="7" width="9" style="24" customWidth="1"/>
    <col min="8" max="8" width="2.77734375" style="24" customWidth="1"/>
    <col min="9" max="9" width="10.21875" style="24" customWidth="1"/>
    <col min="10" max="11" width="11.5546875" style="24" customWidth="1"/>
    <col min="12" max="16384" width="9.21875" style="24"/>
  </cols>
  <sheetData>
    <row r="1" spans="1:11" s="1" customFormat="1" ht="18.60000000000000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s="1" customFormat="1" ht="18">
      <c r="A2" s="409" t="s">
        <v>218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1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1" ht="21.6">
      <c r="A5" s="398" t="s">
        <v>69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</row>
    <row r="6" spans="1:11" s="1" customFormat="1" ht="17.399999999999999">
      <c r="A6" s="351" t="s">
        <v>53</v>
      </c>
      <c r="B6" s="74"/>
      <c r="C6" s="74"/>
      <c r="D6" s="65"/>
      <c r="E6" s="74"/>
      <c r="F6" s="74"/>
      <c r="G6" s="74"/>
      <c r="H6" s="65"/>
      <c r="I6" s="74"/>
      <c r="J6" s="74"/>
      <c r="K6" s="75" t="s">
        <v>222</v>
      </c>
    </row>
    <row r="7" spans="1:11" s="46" customFormat="1" ht="18.600000000000001">
      <c r="A7" s="422" t="s">
        <v>63</v>
      </c>
      <c r="B7" s="422" t="s">
        <v>1</v>
      </c>
      <c r="C7" s="423" t="s">
        <v>2</v>
      </c>
      <c r="D7" s="376"/>
      <c r="E7" s="424" t="s">
        <v>39</v>
      </c>
      <c r="F7" s="424"/>
      <c r="G7" s="424"/>
      <c r="H7" s="352"/>
      <c r="I7" s="424" t="s">
        <v>40</v>
      </c>
      <c r="J7" s="424"/>
      <c r="K7" s="424"/>
    </row>
    <row r="8" spans="1:11" s="45" customFormat="1" ht="50.4">
      <c r="A8" s="422"/>
      <c r="B8" s="422"/>
      <c r="C8" s="423"/>
      <c r="D8" s="376"/>
      <c r="E8" s="355" t="s">
        <v>94</v>
      </c>
      <c r="F8" s="355" t="s">
        <v>95</v>
      </c>
      <c r="G8" s="394" t="s">
        <v>268</v>
      </c>
      <c r="H8" s="352"/>
      <c r="I8" s="355" t="s">
        <v>94</v>
      </c>
      <c r="J8" s="355" t="s">
        <v>95</v>
      </c>
      <c r="K8" s="394" t="s">
        <v>268</v>
      </c>
    </row>
    <row r="9" spans="1:11">
      <c r="A9" s="237">
        <v>1</v>
      </c>
      <c r="B9" s="238" t="s">
        <v>269</v>
      </c>
      <c r="C9" s="239"/>
      <c r="D9" s="240"/>
      <c r="E9" s="241"/>
      <c r="F9" s="242"/>
      <c r="G9" s="241"/>
      <c r="H9" s="243"/>
      <c r="I9" s="244"/>
      <c r="J9" s="244"/>
      <c r="K9" s="244"/>
    </row>
    <row r="10" spans="1:11">
      <c r="A10" s="237">
        <v>2</v>
      </c>
      <c r="B10" s="238" t="s">
        <v>270</v>
      </c>
      <c r="C10" s="239"/>
      <c r="D10" s="240"/>
      <c r="E10" s="241"/>
      <c r="F10" s="242"/>
      <c r="G10" s="241"/>
      <c r="H10" s="243"/>
      <c r="I10" s="244"/>
      <c r="J10" s="244"/>
      <c r="K10" s="244"/>
    </row>
    <row r="11" spans="1:11">
      <c r="A11" s="245">
        <v>3</v>
      </c>
      <c r="B11" s="246" t="s">
        <v>228</v>
      </c>
      <c r="C11" s="247"/>
      <c r="D11" s="240"/>
      <c r="E11" s="248"/>
      <c r="F11" s="249"/>
      <c r="G11" s="248"/>
      <c r="H11" s="243"/>
      <c r="I11" s="250"/>
      <c r="J11" s="250"/>
      <c r="K11" s="250"/>
    </row>
    <row r="12" spans="1:11">
      <c r="A12" s="251">
        <v>4</v>
      </c>
      <c r="B12" s="252" t="s">
        <v>229</v>
      </c>
      <c r="C12" s="253"/>
      <c r="D12" s="240"/>
      <c r="E12" s="254"/>
      <c r="F12" s="255"/>
      <c r="G12" s="254"/>
      <c r="H12" s="243"/>
      <c r="I12" s="256"/>
      <c r="J12" s="256"/>
      <c r="K12" s="256"/>
    </row>
    <row r="13" spans="1:11">
      <c r="A13" s="257">
        <v>5</v>
      </c>
      <c r="B13" s="258" t="s">
        <v>230</v>
      </c>
      <c r="C13" s="259"/>
      <c r="D13" s="240"/>
      <c r="E13" s="260"/>
      <c r="F13" s="261"/>
      <c r="G13" s="260"/>
      <c r="H13" s="243"/>
      <c r="I13" s="262"/>
      <c r="J13" s="262"/>
      <c r="K13" s="262"/>
    </row>
    <row r="14" spans="1:11">
      <c r="A14" s="237">
        <v>6</v>
      </c>
      <c r="B14" s="263" t="s">
        <v>282</v>
      </c>
      <c r="C14" s="239"/>
      <c r="D14" s="240"/>
      <c r="E14" s="264"/>
      <c r="F14" s="265"/>
      <c r="G14" s="264"/>
      <c r="H14" s="266"/>
      <c r="I14" s="244"/>
      <c r="J14" s="244"/>
      <c r="K14" s="244"/>
    </row>
    <row r="15" spans="1:11">
      <c r="A15" s="237">
        <v>7</v>
      </c>
      <c r="B15" s="267" t="s">
        <v>234</v>
      </c>
      <c r="C15" s="239"/>
      <c r="D15" s="240"/>
      <c r="E15" s="241"/>
      <c r="F15" s="242"/>
      <c r="G15" s="241"/>
      <c r="H15" s="243"/>
      <c r="I15" s="244"/>
      <c r="J15" s="244"/>
      <c r="K15" s="244"/>
    </row>
    <row r="16" spans="1:11">
      <c r="A16" s="237">
        <v>8</v>
      </c>
      <c r="B16" s="238" t="s">
        <v>8</v>
      </c>
      <c r="C16" s="239"/>
      <c r="D16" s="240"/>
      <c r="E16" s="241"/>
      <c r="F16" s="242"/>
      <c r="G16" s="241"/>
      <c r="H16" s="243"/>
      <c r="I16" s="244"/>
      <c r="J16" s="244"/>
      <c r="K16" s="244"/>
    </row>
    <row r="17" spans="1:11">
      <c r="A17" s="237">
        <v>9</v>
      </c>
      <c r="B17" s="238" t="s">
        <v>185</v>
      </c>
      <c r="C17" s="239"/>
      <c r="D17" s="240"/>
      <c r="E17" s="241"/>
      <c r="F17" s="242"/>
      <c r="G17" s="241"/>
      <c r="H17" s="243"/>
      <c r="I17" s="244"/>
      <c r="J17" s="244"/>
      <c r="K17" s="244"/>
    </row>
    <row r="18" spans="1:11">
      <c r="A18" s="237">
        <v>10</v>
      </c>
      <c r="B18" s="238" t="s">
        <v>111</v>
      </c>
      <c r="C18" s="239"/>
      <c r="D18" s="240"/>
      <c r="E18" s="241"/>
      <c r="F18" s="242"/>
      <c r="G18" s="241"/>
      <c r="H18" s="243"/>
      <c r="I18" s="244"/>
      <c r="J18" s="244"/>
      <c r="K18" s="244"/>
    </row>
    <row r="19" spans="1:11">
      <c r="A19" s="245"/>
      <c r="B19" s="246" t="s">
        <v>98</v>
      </c>
      <c r="C19" s="247"/>
      <c r="D19" s="240"/>
      <c r="E19" s="248"/>
      <c r="F19" s="249"/>
      <c r="G19" s="248"/>
      <c r="H19" s="243"/>
      <c r="I19" s="250"/>
      <c r="J19" s="250"/>
      <c r="K19" s="250"/>
    </row>
    <row r="20" spans="1:11">
      <c r="A20" s="251"/>
      <c r="B20" s="252" t="s">
        <v>99</v>
      </c>
      <c r="C20" s="253"/>
      <c r="D20" s="240"/>
      <c r="E20" s="254"/>
      <c r="F20" s="255"/>
      <c r="G20" s="254"/>
      <c r="H20" s="243"/>
      <c r="I20" s="256"/>
      <c r="J20" s="256"/>
      <c r="K20" s="256"/>
    </row>
    <row r="21" spans="1:11">
      <c r="A21" s="251"/>
      <c r="B21" s="252" t="s">
        <v>100</v>
      </c>
      <c r="C21" s="253"/>
      <c r="D21" s="240"/>
      <c r="E21" s="254"/>
      <c r="F21" s="255"/>
      <c r="G21" s="254"/>
      <c r="H21" s="243"/>
      <c r="I21" s="256"/>
      <c r="J21" s="256"/>
      <c r="K21" s="256"/>
    </row>
    <row r="22" spans="1:11">
      <c r="A22" s="251"/>
      <c r="B22" s="252" t="s">
        <v>101</v>
      </c>
      <c r="C22" s="253"/>
      <c r="D22" s="240"/>
      <c r="E22" s="254"/>
      <c r="F22" s="255"/>
      <c r="G22" s="254"/>
      <c r="H22" s="243"/>
      <c r="I22" s="256"/>
      <c r="J22" s="256"/>
      <c r="K22" s="256"/>
    </row>
    <row r="23" spans="1:11">
      <c r="A23" s="251"/>
      <c r="B23" s="252" t="s">
        <v>97</v>
      </c>
      <c r="C23" s="253"/>
      <c r="D23" s="240"/>
      <c r="E23" s="254"/>
      <c r="F23" s="255"/>
      <c r="G23" s="254"/>
      <c r="H23" s="243"/>
      <c r="I23" s="256"/>
      <c r="J23" s="256"/>
      <c r="K23" s="256"/>
    </row>
    <row r="24" spans="1:11">
      <c r="A24" s="251"/>
      <c r="B24" s="252" t="s">
        <v>102</v>
      </c>
      <c r="C24" s="253"/>
      <c r="D24" s="240"/>
      <c r="E24" s="254"/>
      <c r="F24" s="255"/>
      <c r="G24" s="254"/>
      <c r="H24" s="243"/>
      <c r="I24" s="256"/>
      <c r="J24" s="256"/>
      <c r="K24" s="256"/>
    </row>
    <row r="25" spans="1:11">
      <c r="A25" s="257"/>
      <c r="B25" s="258" t="s">
        <v>103</v>
      </c>
      <c r="C25" s="259"/>
      <c r="D25" s="240"/>
      <c r="E25" s="260"/>
      <c r="F25" s="268"/>
      <c r="G25" s="260"/>
      <c r="H25" s="243"/>
      <c r="I25" s="262"/>
      <c r="J25" s="262"/>
      <c r="K25" s="262"/>
    </row>
    <row r="26" spans="1:11">
      <c r="A26" s="237">
        <v>11</v>
      </c>
      <c r="B26" s="238" t="s">
        <v>104</v>
      </c>
      <c r="C26" s="239"/>
      <c r="D26" s="240"/>
      <c r="E26" s="241"/>
      <c r="F26" s="242"/>
      <c r="G26" s="241"/>
      <c r="H26" s="243"/>
      <c r="I26" s="244"/>
      <c r="J26" s="244"/>
      <c r="K26" s="244"/>
    </row>
    <row r="27" spans="1:11">
      <c r="A27" s="237"/>
      <c r="B27" s="240" t="s">
        <v>105</v>
      </c>
      <c r="C27" s="239"/>
      <c r="D27" s="240"/>
      <c r="E27" s="241"/>
      <c r="F27" s="269"/>
      <c r="G27" s="241"/>
      <c r="H27" s="243"/>
      <c r="I27" s="244"/>
      <c r="J27" s="244"/>
      <c r="K27" s="270"/>
    </row>
    <row r="28" spans="1:11">
      <c r="A28" s="237">
        <v>12</v>
      </c>
      <c r="B28" s="238" t="s">
        <v>186</v>
      </c>
      <c r="C28" s="239"/>
      <c r="D28" s="240"/>
      <c r="E28" s="241"/>
      <c r="F28" s="242"/>
      <c r="G28" s="241"/>
      <c r="H28" s="243"/>
      <c r="I28" s="244"/>
      <c r="J28" s="244"/>
      <c r="K28" s="244"/>
    </row>
    <row r="29" spans="1:11">
      <c r="A29" s="237">
        <v>13</v>
      </c>
      <c r="B29" s="238" t="s">
        <v>187</v>
      </c>
      <c r="C29" s="239"/>
      <c r="D29" s="240"/>
      <c r="E29" s="241"/>
      <c r="F29" s="242"/>
      <c r="G29" s="241"/>
      <c r="H29" s="243"/>
      <c r="I29" s="244"/>
      <c r="J29" s="244"/>
      <c r="K29" s="271"/>
    </row>
    <row r="30" spans="1:11">
      <c r="A30" s="245">
        <v>14</v>
      </c>
      <c r="B30" s="238" t="s">
        <v>188</v>
      </c>
      <c r="C30" s="239"/>
      <c r="D30" s="240"/>
      <c r="E30" s="241"/>
      <c r="F30" s="242"/>
      <c r="G30" s="241"/>
      <c r="H30" s="243"/>
      <c r="I30" s="244"/>
      <c r="J30" s="271"/>
      <c r="K30" s="244"/>
    </row>
    <row r="31" spans="1:11">
      <c r="A31" s="245">
        <v>15</v>
      </c>
      <c r="B31" s="240" t="s">
        <v>106</v>
      </c>
      <c r="C31" s="247"/>
      <c r="D31" s="240"/>
      <c r="E31" s="248"/>
      <c r="F31" s="249"/>
      <c r="G31" s="248"/>
      <c r="H31" s="243"/>
      <c r="I31" s="250"/>
      <c r="J31" s="250"/>
      <c r="K31" s="250"/>
    </row>
    <row r="32" spans="1:11">
      <c r="A32" s="251">
        <v>16</v>
      </c>
      <c r="B32" s="240" t="s">
        <v>107</v>
      </c>
      <c r="C32" s="253"/>
      <c r="D32" s="240"/>
      <c r="E32" s="254"/>
      <c r="F32" s="272"/>
      <c r="G32" s="254"/>
      <c r="H32" s="243"/>
      <c r="I32" s="256"/>
      <c r="J32" s="256"/>
      <c r="K32" s="256"/>
    </row>
    <row r="33" spans="1:11">
      <c r="A33" s="251">
        <v>17</v>
      </c>
      <c r="B33" s="240" t="s">
        <v>108</v>
      </c>
      <c r="C33" s="253"/>
      <c r="D33" s="240"/>
      <c r="E33" s="254"/>
      <c r="F33" s="255"/>
      <c r="G33" s="254"/>
      <c r="H33" s="243"/>
      <c r="I33" s="256"/>
      <c r="J33" s="256"/>
      <c r="K33" s="256"/>
    </row>
    <row r="34" spans="1:11">
      <c r="A34" s="257">
        <v>18</v>
      </c>
      <c r="B34" s="273" t="s">
        <v>109</v>
      </c>
      <c r="C34" s="259"/>
      <c r="D34" s="273"/>
      <c r="E34" s="274"/>
      <c r="F34" s="275"/>
      <c r="G34" s="260"/>
      <c r="H34" s="243"/>
      <c r="I34" s="262"/>
      <c r="J34" s="262"/>
      <c r="K34" s="262"/>
    </row>
    <row r="35" spans="1:11">
      <c r="A35" s="251">
        <v>19</v>
      </c>
      <c r="B35" s="238" t="s">
        <v>189</v>
      </c>
      <c r="C35" s="239"/>
      <c r="D35" s="240"/>
      <c r="E35" s="241"/>
      <c r="F35" s="242"/>
      <c r="G35" s="241"/>
      <c r="H35" s="243"/>
      <c r="I35" s="244"/>
      <c r="J35" s="244"/>
      <c r="K35" s="244"/>
    </row>
    <row r="36" spans="1:11">
      <c r="A36" s="245">
        <v>20</v>
      </c>
      <c r="B36" s="240" t="s">
        <v>280</v>
      </c>
      <c r="C36" s="247"/>
      <c r="D36" s="240"/>
      <c r="E36" s="248"/>
      <c r="F36" s="276"/>
      <c r="G36" s="248"/>
      <c r="H36" s="243"/>
      <c r="I36" s="250"/>
      <c r="J36" s="250"/>
      <c r="K36" s="250"/>
    </row>
    <row r="37" spans="1:11">
      <c r="A37" s="257">
        <v>21</v>
      </c>
      <c r="B37" s="240" t="s">
        <v>281</v>
      </c>
      <c r="C37" s="259"/>
      <c r="D37" s="240"/>
      <c r="E37" s="260"/>
      <c r="F37" s="268"/>
      <c r="G37" s="254"/>
      <c r="H37" s="243"/>
      <c r="I37" s="262"/>
      <c r="J37" s="262"/>
      <c r="K37" s="262"/>
    </row>
    <row r="38" spans="1:11">
      <c r="A38" s="251">
        <v>22</v>
      </c>
      <c r="B38" s="238" t="s">
        <v>190</v>
      </c>
      <c r="C38" s="239"/>
      <c r="D38" s="240"/>
      <c r="E38" s="241"/>
      <c r="F38" s="242"/>
      <c r="G38" s="241"/>
      <c r="H38" s="243"/>
      <c r="I38" s="244"/>
      <c r="J38" s="244"/>
      <c r="K38" s="244"/>
    </row>
    <row r="39" spans="1:11">
      <c r="A39" s="245">
        <v>23</v>
      </c>
      <c r="B39" s="240" t="s">
        <v>184</v>
      </c>
      <c r="C39" s="247"/>
      <c r="D39" s="240"/>
      <c r="E39" s="248"/>
      <c r="F39" s="249"/>
      <c r="G39" s="248"/>
      <c r="H39" s="243"/>
      <c r="I39" s="250"/>
      <c r="J39" s="250"/>
      <c r="K39" s="250"/>
    </row>
    <row r="40" spans="1:11">
      <c r="A40" s="257">
        <v>24</v>
      </c>
      <c r="B40" s="240" t="s">
        <v>110</v>
      </c>
      <c r="C40" s="259"/>
      <c r="D40" s="240"/>
      <c r="E40" s="260"/>
      <c r="F40" s="268"/>
      <c r="G40" s="260"/>
      <c r="H40" s="243"/>
      <c r="I40" s="262"/>
      <c r="J40" s="262"/>
      <c r="K40" s="262"/>
    </row>
    <row r="41" spans="1:11">
      <c r="A41" s="251">
        <v>25</v>
      </c>
      <c r="B41" s="238" t="s">
        <v>191</v>
      </c>
      <c r="C41" s="239"/>
      <c r="D41" s="240"/>
      <c r="E41" s="241"/>
      <c r="F41" s="242"/>
      <c r="G41" s="241"/>
      <c r="H41" s="243"/>
      <c r="I41" s="244"/>
      <c r="J41" s="244"/>
      <c r="K41" s="244"/>
    </row>
    <row r="42" spans="1:11">
      <c r="A42" s="245">
        <v>26</v>
      </c>
      <c r="B42" s="240" t="s">
        <v>278</v>
      </c>
      <c r="C42" s="247"/>
      <c r="D42" s="240"/>
      <c r="E42" s="248"/>
      <c r="F42" s="249"/>
      <c r="G42" s="248"/>
      <c r="H42" s="243"/>
      <c r="I42" s="250"/>
      <c r="J42" s="250"/>
      <c r="K42" s="250"/>
    </row>
    <row r="43" spans="1:11">
      <c r="A43" s="257">
        <v>27</v>
      </c>
      <c r="B43" s="240" t="s">
        <v>279</v>
      </c>
      <c r="C43" s="259"/>
      <c r="D43" s="240"/>
      <c r="E43" s="260"/>
      <c r="F43" s="268"/>
      <c r="G43" s="260"/>
      <c r="H43" s="243"/>
      <c r="I43" s="262"/>
      <c r="J43" s="262"/>
      <c r="K43" s="262"/>
    </row>
    <row r="44" spans="1:11">
      <c r="A44" s="237">
        <v>28</v>
      </c>
      <c r="B44" s="238" t="s">
        <v>192</v>
      </c>
      <c r="C44" s="239"/>
      <c r="D44" s="240"/>
      <c r="E44" s="241"/>
      <c r="F44" s="242"/>
      <c r="G44" s="241"/>
      <c r="H44" s="243"/>
      <c r="I44" s="244"/>
      <c r="J44" s="244"/>
      <c r="K44" s="244"/>
    </row>
    <row r="45" spans="1:11">
      <c r="A45" s="287"/>
      <c r="B45" s="240"/>
      <c r="C45" s="314"/>
      <c r="D45" s="240"/>
      <c r="E45" s="243"/>
      <c r="F45" s="375"/>
      <c r="G45" s="243"/>
      <c r="H45" s="243"/>
      <c r="I45" s="65"/>
      <c r="J45" s="65"/>
      <c r="K45" s="65"/>
    </row>
    <row r="46" spans="1:11" s="42" customFormat="1">
      <c r="A46" s="277"/>
      <c r="B46" s="210" t="s">
        <v>34</v>
      </c>
      <c r="C46" s="74" t="s">
        <v>34</v>
      </c>
      <c r="D46" s="65"/>
      <c r="E46" s="210"/>
      <c r="F46" s="210"/>
      <c r="G46" s="210"/>
      <c r="H46" s="210"/>
      <c r="I46" s="210" t="s">
        <v>34</v>
      </c>
      <c r="J46" s="210"/>
      <c r="K46" s="210"/>
    </row>
    <row r="47" spans="1:11">
      <c r="A47" s="65"/>
      <c r="B47" s="65" t="s">
        <v>62</v>
      </c>
      <c r="C47" s="65" t="s">
        <v>224</v>
      </c>
      <c r="D47" s="65"/>
      <c r="E47" s="65"/>
      <c r="F47" s="65"/>
      <c r="G47" s="65"/>
      <c r="H47" s="65"/>
      <c r="I47" s="65" t="s">
        <v>112</v>
      </c>
      <c r="J47" s="65"/>
      <c r="K47" s="65"/>
    </row>
    <row r="48" spans="1:11">
      <c r="A48" s="65"/>
      <c r="B48" s="65" t="s">
        <v>35</v>
      </c>
      <c r="C48" s="65" t="s">
        <v>35</v>
      </c>
      <c r="D48" s="65"/>
      <c r="E48" s="65"/>
      <c r="F48" s="65"/>
      <c r="G48" s="65"/>
      <c r="H48" s="65"/>
      <c r="I48" s="65" t="s">
        <v>35</v>
      </c>
      <c r="J48" s="65"/>
      <c r="K48" s="65"/>
    </row>
    <row r="49" spans="1:11" s="44" customFormat="1">
      <c r="A49" s="212"/>
      <c r="B49" s="65" t="s">
        <v>36</v>
      </c>
      <c r="C49" s="65" t="s">
        <v>36</v>
      </c>
      <c r="D49" s="65"/>
      <c r="E49" s="212"/>
      <c r="F49" s="212"/>
      <c r="G49" s="212"/>
      <c r="H49" s="212"/>
      <c r="I49" s="65" t="s">
        <v>36</v>
      </c>
      <c r="J49" s="212"/>
      <c r="K49" s="212"/>
    </row>
    <row r="50" spans="1:11">
      <c r="A50" s="65"/>
      <c r="B50" s="65" t="s">
        <v>37</v>
      </c>
      <c r="C50" s="65" t="s">
        <v>37</v>
      </c>
      <c r="D50" s="65"/>
      <c r="E50" s="65"/>
      <c r="F50" s="65"/>
      <c r="G50" s="65"/>
      <c r="H50" s="65"/>
      <c r="I50" s="65" t="s">
        <v>37</v>
      </c>
      <c r="J50" s="65"/>
      <c r="K50" s="65"/>
    </row>
    <row r="54" spans="1:11">
      <c r="G54" s="43"/>
      <c r="H54" s="43"/>
    </row>
  </sheetData>
  <mergeCells count="9">
    <mergeCell ref="A1:K1"/>
    <mergeCell ref="A2:K2"/>
    <mergeCell ref="A3:K3"/>
    <mergeCell ref="A5:K5"/>
    <mergeCell ref="A7:A8"/>
    <mergeCell ref="B7:B8"/>
    <mergeCell ref="C7:C8"/>
    <mergeCell ref="E7:G7"/>
    <mergeCell ref="I7:K7"/>
  </mergeCells>
  <printOptions horizontalCentered="1"/>
  <pageMargins left="0.95" right="0" top="0" bottom="0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J59"/>
  <sheetViews>
    <sheetView view="pageBreakPreview" zoomScale="115" zoomScaleSheetLayoutView="115" workbookViewId="0">
      <selection activeCell="A49" sqref="A49"/>
    </sheetView>
  </sheetViews>
  <sheetFormatPr defaultColWidth="8.77734375" defaultRowHeight="19.8"/>
  <cols>
    <col min="1" max="1" width="56.5546875" style="47" customWidth="1"/>
    <col min="2" max="2" width="7.44140625" style="47" customWidth="1"/>
    <col min="3" max="3" width="1.5546875" style="47" customWidth="1"/>
    <col min="4" max="4" width="7.77734375" style="47" customWidth="1"/>
    <col min="5" max="5" width="13.44140625" style="47" customWidth="1"/>
    <col min="6" max="6" width="8" style="47" customWidth="1"/>
    <col min="7" max="7" width="2" style="47" customWidth="1"/>
    <col min="8" max="8" width="6.77734375" style="47" customWidth="1"/>
    <col min="9" max="9" width="12.5546875" style="47" customWidth="1"/>
    <col min="10" max="16384" width="8.77734375" style="47"/>
  </cols>
  <sheetData>
    <row r="1" spans="1:10" s="1" customFormat="1" ht="18.60000000000000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s="1" customFormat="1" ht="18">
      <c r="A2" s="409" t="s">
        <v>218</v>
      </c>
      <c r="B2" s="409"/>
      <c r="C2" s="409"/>
      <c r="D2" s="409"/>
      <c r="E2" s="409"/>
      <c r="F2" s="409"/>
      <c r="G2" s="409"/>
      <c r="H2" s="409"/>
      <c r="I2" s="409"/>
      <c r="J2" s="409"/>
    </row>
    <row r="3" spans="1:10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</row>
    <row r="4" spans="1:10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</row>
    <row r="5" spans="1:10" ht="21">
      <c r="A5" s="398" t="s">
        <v>263</v>
      </c>
      <c r="B5" s="398"/>
      <c r="C5" s="398"/>
      <c r="D5" s="398"/>
      <c r="E5" s="398"/>
      <c r="F5" s="398"/>
      <c r="G5" s="398"/>
      <c r="H5" s="398"/>
      <c r="I5" s="398"/>
      <c r="J5" s="398"/>
    </row>
    <row r="6" spans="1:10" s="1" customFormat="1" ht="17.399999999999999">
      <c r="A6" s="351" t="s">
        <v>53</v>
      </c>
      <c r="B6" s="74"/>
      <c r="C6" s="74"/>
      <c r="D6" s="65"/>
      <c r="E6" s="74"/>
      <c r="F6" s="74"/>
      <c r="G6" s="74"/>
      <c r="H6" s="65"/>
      <c r="I6" s="74"/>
      <c r="J6" s="75" t="s">
        <v>222</v>
      </c>
    </row>
    <row r="7" spans="1:10" s="31" customFormat="1" ht="19.2">
      <c r="A7" s="424" t="s">
        <v>38</v>
      </c>
      <c r="B7" s="424" t="s">
        <v>213</v>
      </c>
      <c r="C7" s="66"/>
      <c r="D7" s="411" t="s">
        <v>3</v>
      </c>
      <c r="E7" s="411"/>
      <c r="F7" s="411"/>
      <c r="G7" s="76"/>
      <c r="H7" s="412" t="s">
        <v>4</v>
      </c>
      <c r="I7" s="413"/>
      <c r="J7" s="414"/>
    </row>
    <row r="8" spans="1:10" s="31" customFormat="1" ht="48.6" customHeight="1">
      <c r="A8" s="424"/>
      <c r="B8" s="424"/>
      <c r="C8" s="66"/>
      <c r="D8" s="355" t="s">
        <v>42</v>
      </c>
      <c r="E8" s="78" t="s">
        <v>209</v>
      </c>
      <c r="F8" s="355" t="s">
        <v>5</v>
      </c>
      <c r="G8" s="76"/>
      <c r="H8" s="77" t="s">
        <v>42</v>
      </c>
      <c r="I8" s="78" t="s">
        <v>209</v>
      </c>
      <c r="J8" s="79" t="s">
        <v>5</v>
      </c>
    </row>
    <row r="9" spans="1:10">
      <c r="A9" s="279">
        <v>1</v>
      </c>
      <c r="B9" s="279">
        <v>2</v>
      </c>
      <c r="C9" s="278"/>
      <c r="D9" s="280">
        <v>3</v>
      </c>
      <c r="E9" s="280">
        <v>4</v>
      </c>
      <c r="F9" s="280" t="s">
        <v>180</v>
      </c>
      <c r="G9" s="83"/>
      <c r="H9" s="281">
        <v>6</v>
      </c>
      <c r="I9" s="282">
        <v>7</v>
      </c>
      <c r="J9" s="282" t="s">
        <v>181</v>
      </c>
    </row>
    <row r="10" spans="1:10">
      <c r="A10" s="207" t="s">
        <v>271</v>
      </c>
      <c r="B10" s="283"/>
      <c r="C10" s="65"/>
      <c r="D10" s="244"/>
      <c r="E10" s="244"/>
      <c r="F10" s="244"/>
      <c r="G10" s="65"/>
      <c r="H10" s="244"/>
      <c r="I10" s="244"/>
      <c r="J10" s="244"/>
    </row>
    <row r="11" spans="1:10">
      <c r="A11" s="250" t="s">
        <v>81</v>
      </c>
      <c r="B11" s="284"/>
      <c r="C11" s="65"/>
      <c r="D11" s="256"/>
      <c r="E11" s="250"/>
      <c r="F11" s="250"/>
      <c r="G11" s="65"/>
      <c r="H11" s="256"/>
      <c r="I11" s="250"/>
      <c r="J11" s="250"/>
    </row>
    <row r="12" spans="1:10">
      <c r="A12" s="285" t="s">
        <v>82</v>
      </c>
      <c r="B12" s="286"/>
      <c r="C12" s="287"/>
      <c r="D12" s="256"/>
      <c r="E12" s="256"/>
      <c r="F12" s="256"/>
      <c r="G12" s="65"/>
      <c r="H12" s="256"/>
      <c r="I12" s="256"/>
      <c r="J12" s="256"/>
    </row>
    <row r="13" spans="1:10">
      <c r="A13" s="285" t="s">
        <v>83</v>
      </c>
      <c r="B13" s="288"/>
      <c r="C13" s="65"/>
      <c r="D13" s="256"/>
      <c r="E13" s="256"/>
      <c r="F13" s="256"/>
      <c r="G13" s="65"/>
      <c r="H13" s="256"/>
      <c r="I13" s="256"/>
      <c r="J13" s="256"/>
    </row>
    <row r="14" spans="1:10">
      <c r="A14" s="256" t="s">
        <v>84</v>
      </c>
      <c r="B14" s="289"/>
      <c r="C14" s="287"/>
      <c r="D14" s="256"/>
      <c r="E14" s="256"/>
      <c r="F14" s="256"/>
      <c r="G14" s="65"/>
      <c r="H14" s="256"/>
      <c r="I14" s="256"/>
      <c r="J14" s="256"/>
    </row>
    <row r="15" spans="1:10">
      <c r="A15" s="285" t="s">
        <v>283</v>
      </c>
      <c r="B15" s="289"/>
      <c r="C15" s="290"/>
      <c r="D15" s="256"/>
      <c r="E15" s="256"/>
      <c r="F15" s="256"/>
      <c r="G15" s="65"/>
      <c r="H15" s="256"/>
      <c r="I15" s="256"/>
      <c r="J15" s="256"/>
    </row>
    <row r="16" spans="1:10">
      <c r="A16" s="285" t="s">
        <v>284</v>
      </c>
      <c r="B16" s="289"/>
      <c r="C16" s="291"/>
      <c r="D16" s="256"/>
      <c r="E16" s="256"/>
      <c r="F16" s="256"/>
      <c r="G16" s="65"/>
      <c r="H16" s="256"/>
      <c r="I16" s="256"/>
      <c r="J16" s="256"/>
    </row>
    <row r="17" spans="1:10">
      <c r="A17" s="285" t="s">
        <v>240</v>
      </c>
      <c r="B17" s="289"/>
      <c r="C17" s="291"/>
      <c r="D17" s="256"/>
      <c r="E17" s="256"/>
      <c r="F17" s="256"/>
      <c r="G17" s="65"/>
      <c r="H17" s="256"/>
      <c r="I17" s="256"/>
      <c r="J17" s="256"/>
    </row>
    <row r="18" spans="1:10">
      <c r="A18" s="262" t="s">
        <v>272</v>
      </c>
      <c r="B18" s="292"/>
      <c r="C18" s="290"/>
      <c r="D18" s="262"/>
      <c r="E18" s="262"/>
      <c r="F18" s="262"/>
      <c r="G18" s="65"/>
      <c r="H18" s="262"/>
      <c r="I18" s="262"/>
      <c r="J18" s="262"/>
    </row>
    <row r="19" spans="1:10">
      <c r="A19" s="207" t="s">
        <v>273</v>
      </c>
      <c r="B19" s="293"/>
      <c r="C19" s="287"/>
      <c r="D19" s="244"/>
      <c r="E19" s="244"/>
      <c r="F19" s="244"/>
      <c r="G19" s="65"/>
      <c r="H19" s="244"/>
      <c r="I19" s="244"/>
      <c r="J19" s="244"/>
    </row>
    <row r="20" spans="1:10">
      <c r="A20" s="250" t="s">
        <v>85</v>
      </c>
      <c r="B20" s="284"/>
      <c r="C20" s="65"/>
      <c r="D20" s="284"/>
      <c r="E20" s="284"/>
      <c r="F20" s="284"/>
      <c r="G20" s="65"/>
      <c r="H20" s="284"/>
      <c r="I20" s="284"/>
      <c r="J20" s="284"/>
    </row>
    <row r="21" spans="1:10">
      <c r="A21" s="395" t="s">
        <v>86</v>
      </c>
      <c r="B21" s="288"/>
      <c r="C21" s="290"/>
      <c r="D21" s="288"/>
      <c r="E21" s="288"/>
      <c r="F21" s="288"/>
      <c r="G21" s="65"/>
      <c r="H21" s="288"/>
      <c r="I21" s="288"/>
      <c r="J21" s="288"/>
    </row>
    <row r="22" spans="1:10">
      <c r="A22" s="395" t="s">
        <v>87</v>
      </c>
      <c r="B22" s="288"/>
      <c r="C22" s="290"/>
      <c r="D22" s="288"/>
      <c r="E22" s="288"/>
      <c r="F22" s="288"/>
      <c r="G22" s="65"/>
      <c r="H22" s="288"/>
      <c r="I22" s="288"/>
      <c r="J22" s="288"/>
    </row>
    <row r="23" spans="1:10">
      <c r="A23" s="95" t="s">
        <v>88</v>
      </c>
      <c r="B23" s="294"/>
      <c r="C23" s="210"/>
      <c r="D23" s="294"/>
      <c r="E23" s="294"/>
      <c r="F23" s="294"/>
      <c r="G23" s="210"/>
      <c r="H23" s="294"/>
      <c r="I23" s="294"/>
      <c r="J23" s="294"/>
    </row>
    <row r="24" spans="1:10">
      <c r="A24" s="395" t="s">
        <v>89</v>
      </c>
      <c r="B24" s="294"/>
      <c r="C24" s="290"/>
      <c r="D24" s="294"/>
      <c r="E24" s="294"/>
      <c r="F24" s="294"/>
      <c r="G24" s="65"/>
      <c r="H24" s="294"/>
      <c r="I24" s="294"/>
      <c r="J24" s="294"/>
    </row>
    <row r="25" spans="1:10">
      <c r="A25" s="395" t="s">
        <v>90</v>
      </c>
      <c r="B25" s="294"/>
      <c r="C25" s="290"/>
      <c r="D25" s="294"/>
      <c r="E25" s="294"/>
      <c r="F25" s="294"/>
      <c r="G25" s="65"/>
      <c r="H25" s="294"/>
      <c r="I25" s="294"/>
      <c r="J25" s="294"/>
    </row>
    <row r="26" spans="1:10">
      <c r="A26" s="256" t="s">
        <v>274</v>
      </c>
      <c r="B26" s="288"/>
      <c r="C26" s="65"/>
      <c r="D26" s="288"/>
      <c r="E26" s="288"/>
      <c r="F26" s="288"/>
      <c r="G26" s="65"/>
      <c r="H26" s="288"/>
      <c r="I26" s="288"/>
      <c r="J26" s="288"/>
    </row>
    <row r="27" spans="1:10">
      <c r="A27" s="297" t="s">
        <v>199</v>
      </c>
      <c r="B27" s="288"/>
      <c r="C27" s="295"/>
      <c r="D27" s="288"/>
      <c r="E27" s="288"/>
      <c r="F27" s="288"/>
      <c r="G27" s="65"/>
      <c r="H27" s="288"/>
      <c r="I27" s="288"/>
      <c r="J27" s="288"/>
    </row>
    <row r="28" spans="1:10">
      <c r="A28" s="297" t="s">
        <v>200</v>
      </c>
      <c r="B28" s="288"/>
      <c r="C28" s="295"/>
      <c r="D28" s="288"/>
      <c r="E28" s="288"/>
      <c r="F28" s="288"/>
      <c r="G28" s="65"/>
      <c r="H28" s="288"/>
      <c r="I28" s="288"/>
      <c r="J28" s="288"/>
    </row>
    <row r="29" spans="1:10">
      <c r="A29" s="297" t="s">
        <v>201</v>
      </c>
      <c r="B29" s="296"/>
      <c r="C29" s="295"/>
      <c r="D29" s="296"/>
      <c r="E29" s="296"/>
      <c r="F29" s="296"/>
      <c r="G29" s="65"/>
      <c r="H29" s="296"/>
      <c r="I29" s="296"/>
      <c r="J29" s="296"/>
    </row>
    <row r="30" spans="1:10">
      <c r="A30" s="244" t="s">
        <v>198</v>
      </c>
      <c r="B30" s="244"/>
      <c r="C30" s="287"/>
      <c r="D30" s="244"/>
      <c r="E30" s="244"/>
      <c r="F30" s="244"/>
      <c r="G30" s="65"/>
      <c r="H30" s="244"/>
      <c r="I30" s="244"/>
      <c r="J30" s="244"/>
    </row>
    <row r="31" spans="1:10">
      <c r="A31" s="297" t="s">
        <v>202</v>
      </c>
      <c r="B31" s="297"/>
      <c r="C31" s="295"/>
      <c r="D31" s="297"/>
      <c r="E31" s="297"/>
      <c r="F31" s="297"/>
      <c r="G31" s="65"/>
      <c r="H31" s="297"/>
      <c r="I31" s="297"/>
      <c r="J31" s="297"/>
    </row>
    <row r="32" spans="1:10">
      <c r="A32" s="297" t="s">
        <v>203</v>
      </c>
      <c r="B32" s="297"/>
      <c r="C32" s="295"/>
      <c r="D32" s="297"/>
      <c r="E32" s="297"/>
      <c r="F32" s="297"/>
      <c r="G32" s="65"/>
      <c r="H32" s="297"/>
      <c r="I32" s="297"/>
      <c r="J32" s="297"/>
    </row>
    <row r="33" spans="1:10">
      <c r="A33" s="297" t="s">
        <v>204</v>
      </c>
      <c r="B33" s="297"/>
      <c r="C33" s="295"/>
      <c r="D33" s="297"/>
      <c r="E33" s="297"/>
      <c r="F33" s="297"/>
      <c r="G33" s="65"/>
      <c r="H33" s="297"/>
      <c r="I33" s="297"/>
      <c r="J33" s="297"/>
    </row>
    <row r="34" spans="1:10">
      <c r="A34" s="297" t="s">
        <v>285</v>
      </c>
      <c r="B34" s="297"/>
      <c r="C34" s="295"/>
      <c r="D34" s="297"/>
      <c r="E34" s="297"/>
      <c r="F34" s="297"/>
      <c r="G34" s="65"/>
      <c r="H34" s="297"/>
      <c r="I34" s="297"/>
      <c r="J34" s="297"/>
    </row>
    <row r="35" spans="1:10">
      <c r="A35" s="297" t="s">
        <v>205</v>
      </c>
      <c r="B35" s="297"/>
      <c r="C35" s="295"/>
      <c r="D35" s="297"/>
      <c r="E35" s="297"/>
      <c r="F35" s="297"/>
      <c r="G35" s="65"/>
      <c r="H35" s="297"/>
      <c r="I35" s="297"/>
      <c r="J35" s="297"/>
    </row>
    <row r="36" spans="1:10">
      <c r="A36" s="297" t="s">
        <v>206</v>
      </c>
      <c r="B36" s="297"/>
      <c r="C36" s="295"/>
      <c r="D36" s="297"/>
      <c r="E36" s="297"/>
      <c r="F36" s="297"/>
      <c r="G36" s="65"/>
      <c r="H36" s="297"/>
      <c r="I36" s="297"/>
      <c r="J36" s="297"/>
    </row>
    <row r="37" spans="1:10">
      <c r="A37" s="297" t="s">
        <v>207</v>
      </c>
      <c r="B37" s="297"/>
      <c r="C37" s="295"/>
      <c r="D37" s="297"/>
      <c r="E37" s="297"/>
      <c r="F37" s="297"/>
      <c r="G37" s="65"/>
      <c r="H37" s="297"/>
      <c r="I37" s="297"/>
      <c r="J37" s="297"/>
    </row>
    <row r="38" spans="1:10">
      <c r="A38" s="298" t="s">
        <v>208</v>
      </c>
      <c r="B38" s="298"/>
      <c r="C38" s="295"/>
      <c r="D38" s="298"/>
      <c r="E38" s="298"/>
      <c r="F38" s="298"/>
      <c r="G38" s="65"/>
      <c r="H38" s="298"/>
      <c r="I38" s="298"/>
      <c r="J38" s="298"/>
    </row>
    <row r="39" spans="1:10">
      <c r="A39" s="299" t="s">
        <v>275</v>
      </c>
      <c r="B39" s="300"/>
      <c r="C39" s="65"/>
      <c r="D39" s="244"/>
      <c r="E39" s="244"/>
      <c r="F39" s="244"/>
      <c r="G39" s="65"/>
      <c r="H39" s="244"/>
      <c r="I39" s="244"/>
      <c r="J39" s="244"/>
    </row>
    <row r="40" spans="1:10">
      <c r="A40" s="299" t="s">
        <v>197</v>
      </c>
      <c r="B40" s="301"/>
      <c r="C40" s="302"/>
      <c r="D40" s="244"/>
      <c r="E40" s="244"/>
      <c r="F40" s="244"/>
      <c r="G40" s="65"/>
      <c r="H40" s="244"/>
      <c r="I40" s="244"/>
      <c r="J40" s="244"/>
    </row>
    <row r="41" spans="1:10">
      <c r="A41" s="396" t="s">
        <v>235</v>
      </c>
      <c r="B41" s="284"/>
      <c r="C41" s="64"/>
      <c r="D41" s="284"/>
      <c r="E41" s="284"/>
      <c r="F41" s="284"/>
      <c r="G41" s="65"/>
      <c r="H41" s="284"/>
      <c r="I41" s="284"/>
      <c r="J41" s="284"/>
    </row>
    <row r="42" spans="1:10">
      <c r="A42" s="297" t="s">
        <v>92</v>
      </c>
      <c r="B42" s="288"/>
      <c r="C42" s="295"/>
      <c r="D42" s="288"/>
      <c r="E42" s="288"/>
      <c r="F42" s="288"/>
      <c r="G42" s="65"/>
      <c r="H42" s="288"/>
      <c r="I42" s="288"/>
      <c r="J42" s="288"/>
    </row>
    <row r="43" spans="1:10">
      <c r="A43" s="297" t="s">
        <v>196</v>
      </c>
      <c r="B43" s="288"/>
      <c r="C43" s="295"/>
      <c r="D43" s="288"/>
      <c r="E43" s="288"/>
      <c r="F43" s="288"/>
      <c r="G43" s="65"/>
      <c r="H43" s="288"/>
      <c r="I43" s="288"/>
      <c r="J43" s="288"/>
    </row>
    <row r="44" spans="1:10">
      <c r="A44" s="285" t="s">
        <v>91</v>
      </c>
      <c r="B44" s="288"/>
      <c r="C44" s="64"/>
      <c r="D44" s="288"/>
      <c r="E44" s="288"/>
      <c r="F44" s="288"/>
      <c r="G44" s="65"/>
      <c r="H44" s="288"/>
      <c r="I44" s="288"/>
      <c r="J44" s="288"/>
    </row>
    <row r="45" spans="1:10">
      <c r="A45" s="297" t="s">
        <v>92</v>
      </c>
      <c r="B45" s="288"/>
      <c r="C45" s="295"/>
      <c r="D45" s="288"/>
      <c r="E45" s="288"/>
      <c r="F45" s="288"/>
      <c r="G45" s="65"/>
      <c r="H45" s="288"/>
      <c r="I45" s="288"/>
      <c r="J45" s="288"/>
    </row>
    <row r="46" spans="1:10">
      <c r="A46" s="297" t="s">
        <v>93</v>
      </c>
      <c r="B46" s="288"/>
      <c r="C46" s="295"/>
      <c r="D46" s="288"/>
      <c r="E46" s="288"/>
      <c r="F46" s="288"/>
      <c r="G46" s="65"/>
      <c r="H46" s="288"/>
      <c r="I46" s="288"/>
      <c r="J46" s="288"/>
    </row>
    <row r="47" spans="1:10">
      <c r="A47" s="298" t="s">
        <v>195</v>
      </c>
      <c r="B47" s="298"/>
      <c r="C47" s="295"/>
      <c r="D47" s="298"/>
      <c r="E47" s="298"/>
      <c r="F47" s="298"/>
      <c r="G47" s="65"/>
      <c r="H47" s="298"/>
      <c r="I47" s="298"/>
      <c r="J47" s="298"/>
    </row>
    <row r="48" spans="1:10" s="51" customFormat="1">
      <c r="A48" s="299" t="s">
        <v>210</v>
      </c>
      <c r="B48" s="303"/>
      <c r="C48" s="209"/>
      <c r="D48" s="211"/>
      <c r="E48" s="211"/>
      <c r="F48" s="211"/>
      <c r="G48" s="210"/>
      <c r="H48" s="211"/>
      <c r="I48" s="211"/>
      <c r="J48" s="211"/>
    </row>
    <row r="49" spans="1:10">
      <c r="A49" s="207" t="s">
        <v>211</v>
      </c>
      <c r="B49" s="304"/>
      <c r="C49" s="305"/>
      <c r="D49" s="244"/>
      <c r="E49" s="244"/>
      <c r="F49" s="244"/>
      <c r="G49" s="65"/>
      <c r="H49" s="244"/>
      <c r="I49" s="244"/>
      <c r="J49" s="244"/>
    </row>
    <row r="50" spans="1:10" ht="20.399999999999999" thickBot="1">
      <c r="A50" s="81" t="s">
        <v>238</v>
      </c>
      <c r="B50" s="306"/>
      <c r="C50" s="307"/>
      <c r="D50" s="244"/>
      <c r="E50" s="244"/>
      <c r="F50" s="244"/>
      <c r="G50" s="65"/>
      <c r="H50" s="244"/>
      <c r="I50" s="244"/>
      <c r="J50" s="244"/>
    </row>
    <row r="51" spans="1:10">
      <c r="A51" s="299" t="s">
        <v>237</v>
      </c>
      <c r="B51" s="308"/>
      <c r="C51" s="64"/>
      <c r="D51" s="244"/>
      <c r="E51" s="244"/>
      <c r="F51" s="244"/>
      <c r="G51" s="65"/>
      <c r="H51" s="244"/>
      <c r="I51" s="244"/>
      <c r="J51" s="244"/>
    </row>
    <row r="52" spans="1:10" ht="20.399999999999999" thickBot="1">
      <c r="A52" s="309" t="s">
        <v>212</v>
      </c>
      <c r="B52" s="310"/>
      <c r="C52" s="302"/>
      <c r="D52" s="311"/>
      <c r="E52" s="311"/>
      <c r="F52" s="311"/>
      <c r="G52" s="65"/>
      <c r="H52" s="311"/>
      <c r="I52" s="311"/>
      <c r="J52" s="311"/>
    </row>
    <row r="53" spans="1:10" ht="20.399999999999999" thickTop="1">
      <c r="A53" s="377"/>
      <c r="B53" s="302"/>
      <c r="C53" s="302"/>
      <c r="D53" s="65"/>
      <c r="E53" s="65"/>
      <c r="F53" s="65"/>
      <c r="G53" s="65"/>
      <c r="H53" s="65"/>
      <c r="I53" s="65"/>
      <c r="J53" s="65"/>
    </row>
    <row r="54" spans="1:10">
      <c r="A54" s="65" t="s">
        <v>34</v>
      </c>
      <c r="B54" s="74" t="s">
        <v>34</v>
      </c>
      <c r="C54" s="65"/>
      <c r="D54" s="65"/>
      <c r="E54" s="65"/>
      <c r="F54" s="65"/>
      <c r="G54" s="65"/>
      <c r="H54" s="65" t="s">
        <v>34</v>
      </c>
      <c r="I54" s="65"/>
      <c r="J54" s="65"/>
    </row>
    <row r="55" spans="1:10">
      <c r="A55" s="65" t="s">
        <v>62</v>
      </c>
      <c r="B55" s="65" t="s">
        <v>224</v>
      </c>
      <c r="C55" s="65"/>
      <c r="D55" s="65"/>
      <c r="E55" s="65"/>
      <c r="F55" s="65"/>
      <c r="G55" s="65"/>
      <c r="H55" s="65" t="s">
        <v>112</v>
      </c>
      <c r="I55" s="65"/>
      <c r="J55" s="65"/>
    </row>
    <row r="56" spans="1:10">
      <c r="A56" s="65" t="s">
        <v>35</v>
      </c>
      <c r="B56" s="65" t="s">
        <v>35</v>
      </c>
      <c r="C56" s="65"/>
      <c r="D56" s="65"/>
      <c r="E56" s="65"/>
      <c r="F56" s="65"/>
      <c r="G56" s="65"/>
      <c r="H56" s="65" t="s">
        <v>35</v>
      </c>
      <c r="I56" s="65"/>
      <c r="J56" s="65"/>
    </row>
    <row r="57" spans="1:10">
      <c r="A57" s="65" t="s">
        <v>37</v>
      </c>
      <c r="B57" s="65" t="s">
        <v>36</v>
      </c>
      <c r="C57" s="65"/>
      <c r="D57" s="65"/>
      <c r="E57" s="65"/>
      <c r="F57" s="65"/>
      <c r="G57" s="65"/>
      <c r="H57" s="65" t="s">
        <v>37</v>
      </c>
      <c r="I57" s="65"/>
      <c r="J57" s="65"/>
    </row>
    <row r="58" spans="1:10">
      <c r="A58" s="425" t="s">
        <v>236</v>
      </c>
      <c r="B58" s="425"/>
      <c r="C58" s="425"/>
      <c r="D58" s="425"/>
      <c r="E58" s="425"/>
      <c r="F58" s="425"/>
      <c r="G58" s="425"/>
      <c r="H58" s="425"/>
      <c r="I58" s="425"/>
      <c r="J58" s="425"/>
    </row>
    <row r="59" spans="1:10">
      <c r="A59" s="65" t="s">
        <v>256</v>
      </c>
      <c r="B59" s="65"/>
      <c r="C59" s="65"/>
      <c r="D59" s="65"/>
      <c r="E59" s="65"/>
      <c r="F59" s="65"/>
      <c r="G59" s="65"/>
      <c r="H59" s="65"/>
      <c r="I59" s="65"/>
      <c r="J59" s="65"/>
    </row>
  </sheetData>
  <mergeCells count="9">
    <mergeCell ref="A58:J58"/>
    <mergeCell ref="A1:J1"/>
    <mergeCell ref="A2:J2"/>
    <mergeCell ref="A3:J3"/>
    <mergeCell ref="D7:F7"/>
    <mergeCell ref="H7:J7"/>
    <mergeCell ref="A5:J5"/>
    <mergeCell ref="A7:A8"/>
    <mergeCell ref="B7:B8"/>
  </mergeCells>
  <printOptions horizontalCentered="1"/>
  <pageMargins left="0.95" right="0.45" top="0" bottom="0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M31"/>
  <sheetViews>
    <sheetView view="pageBreakPreview" topLeftCell="Q16" zoomScaleNormal="64" zoomScaleSheetLayoutView="100" workbookViewId="0">
      <selection activeCell="AC29" sqref="AC29"/>
    </sheetView>
  </sheetViews>
  <sheetFormatPr defaultColWidth="9.21875" defaultRowHeight="21"/>
  <cols>
    <col min="1" max="1" width="4.44140625" style="32" hidden="1" customWidth="1"/>
    <col min="2" max="2" width="2.44140625" style="33" hidden="1" customWidth="1"/>
    <col min="3" max="3" width="21.77734375" style="32" hidden="1" customWidth="1"/>
    <col min="4" max="4" width="10.88671875" style="17" hidden="1" customWidth="1"/>
    <col min="5" max="5" width="10.109375" style="17" hidden="1" customWidth="1"/>
    <col min="6" max="6" width="11" style="17" hidden="1" customWidth="1"/>
    <col min="7" max="7" width="10.44140625" style="17" hidden="1" customWidth="1"/>
    <col min="8" max="8" width="10.88671875" style="17" hidden="1" customWidth="1"/>
    <col min="9" max="9" width="11.44140625" style="17" hidden="1" customWidth="1"/>
    <col min="10" max="10" width="3.44140625" style="17" hidden="1" customWidth="1"/>
    <col min="11" max="11" width="10.33203125" style="17" hidden="1" customWidth="1"/>
    <col min="12" max="13" width="10.88671875" style="17" hidden="1" customWidth="1"/>
    <col min="14" max="14" width="11" style="17" hidden="1" customWidth="1"/>
    <col min="15" max="15" width="10.88671875" style="17" hidden="1" customWidth="1"/>
    <col min="16" max="16" width="13" style="17" hidden="1" customWidth="1"/>
    <col min="17" max="17" width="7.88671875" style="17" customWidth="1"/>
    <col min="18" max="18" width="9.77734375" style="17" customWidth="1"/>
    <col min="19" max="19" width="11.5546875" style="17" customWidth="1"/>
    <col min="20" max="20" width="3.77734375" style="17" customWidth="1"/>
    <col min="21" max="29" width="9.21875" style="17"/>
    <col min="30" max="30" width="4" style="17" customWidth="1"/>
    <col min="31" max="246" width="9.21875" style="17"/>
    <col min="247" max="247" width="7.77734375" style="17" customWidth="1"/>
    <col min="248" max="248" width="21.77734375" style="17" customWidth="1"/>
    <col min="249" max="249" width="24.21875" style="17" customWidth="1"/>
    <col min="250" max="250" width="21.77734375" style="17" customWidth="1"/>
    <col min="251" max="252" width="20.77734375" style="17" bestFit="1" customWidth="1"/>
    <col min="253" max="254" width="19.77734375" style="17" bestFit="1" customWidth="1"/>
    <col min="255" max="256" width="20.77734375" style="17" bestFit="1" customWidth="1"/>
    <col min="257" max="257" width="19.77734375" style="17" bestFit="1" customWidth="1"/>
    <col min="258" max="258" width="20.21875" style="17" bestFit="1" customWidth="1"/>
    <col min="259" max="259" width="20.77734375" style="17" bestFit="1" customWidth="1"/>
    <col min="260" max="261" width="19.77734375" style="17" bestFit="1" customWidth="1"/>
    <col min="262" max="262" width="20.77734375" style="17" bestFit="1" customWidth="1"/>
    <col min="263" max="264" width="18.21875" style="17" bestFit="1" customWidth="1"/>
    <col min="265" max="265" width="8" style="17" bestFit="1" customWidth="1"/>
    <col min="266" max="502" width="9.21875" style="17"/>
    <col min="503" max="503" width="7.77734375" style="17" customWidth="1"/>
    <col min="504" max="504" width="21.77734375" style="17" customWidth="1"/>
    <col min="505" max="505" width="24.21875" style="17" customWidth="1"/>
    <col min="506" max="506" width="21.77734375" style="17" customWidth="1"/>
    <col min="507" max="508" width="20.77734375" style="17" bestFit="1" customWidth="1"/>
    <col min="509" max="510" width="19.77734375" style="17" bestFit="1" customWidth="1"/>
    <col min="511" max="512" width="20.77734375" style="17" bestFit="1" customWidth="1"/>
    <col min="513" max="513" width="19.77734375" style="17" bestFit="1" customWidth="1"/>
    <col min="514" max="514" width="20.21875" style="17" bestFit="1" customWidth="1"/>
    <col min="515" max="515" width="20.77734375" style="17" bestFit="1" customWidth="1"/>
    <col min="516" max="517" width="19.77734375" style="17" bestFit="1" customWidth="1"/>
    <col min="518" max="518" width="20.77734375" style="17" bestFit="1" customWidth="1"/>
    <col min="519" max="520" width="18.21875" style="17" bestFit="1" customWidth="1"/>
    <col min="521" max="521" width="8" style="17" bestFit="1" customWidth="1"/>
    <col min="522" max="758" width="9.21875" style="17"/>
    <col min="759" max="759" width="7.77734375" style="17" customWidth="1"/>
    <col min="760" max="760" width="21.77734375" style="17" customWidth="1"/>
    <col min="761" max="761" width="24.21875" style="17" customWidth="1"/>
    <col min="762" max="762" width="21.77734375" style="17" customWidth="1"/>
    <col min="763" max="764" width="20.77734375" style="17" bestFit="1" customWidth="1"/>
    <col min="765" max="766" width="19.77734375" style="17" bestFit="1" customWidth="1"/>
    <col min="767" max="768" width="20.77734375" style="17" bestFit="1" customWidth="1"/>
    <col min="769" max="769" width="19.77734375" style="17" bestFit="1" customWidth="1"/>
    <col min="770" max="770" width="20.21875" style="17" bestFit="1" customWidth="1"/>
    <col min="771" max="771" width="20.77734375" style="17" bestFit="1" customWidth="1"/>
    <col min="772" max="773" width="19.77734375" style="17" bestFit="1" customWidth="1"/>
    <col min="774" max="774" width="20.77734375" style="17" bestFit="1" customWidth="1"/>
    <col min="775" max="776" width="18.21875" style="17" bestFit="1" customWidth="1"/>
    <col min="777" max="777" width="8" style="17" bestFit="1" customWidth="1"/>
    <col min="778" max="1014" width="9.21875" style="17"/>
    <col min="1015" max="1015" width="7.77734375" style="17" customWidth="1"/>
    <col min="1016" max="1016" width="21.77734375" style="17" customWidth="1"/>
    <col min="1017" max="1017" width="24.21875" style="17" customWidth="1"/>
    <col min="1018" max="1018" width="21.77734375" style="17" customWidth="1"/>
    <col min="1019" max="1020" width="20.77734375" style="17" bestFit="1" customWidth="1"/>
    <col min="1021" max="1022" width="19.77734375" style="17" bestFit="1" customWidth="1"/>
    <col min="1023" max="1024" width="20.77734375" style="17" bestFit="1" customWidth="1"/>
    <col min="1025" max="1025" width="19.77734375" style="17" bestFit="1" customWidth="1"/>
    <col min="1026" max="1026" width="20.21875" style="17" bestFit="1" customWidth="1"/>
    <col min="1027" max="1027" width="20.77734375" style="17" bestFit="1" customWidth="1"/>
    <col min="1028" max="1029" width="19.77734375" style="17" bestFit="1" customWidth="1"/>
    <col min="1030" max="1030" width="20.77734375" style="17" bestFit="1" customWidth="1"/>
    <col min="1031" max="1032" width="18.21875" style="17" bestFit="1" customWidth="1"/>
    <col min="1033" max="1033" width="8" style="17" bestFit="1" customWidth="1"/>
    <col min="1034" max="1270" width="9.21875" style="17"/>
    <col min="1271" max="1271" width="7.77734375" style="17" customWidth="1"/>
    <col min="1272" max="1272" width="21.77734375" style="17" customWidth="1"/>
    <col min="1273" max="1273" width="24.21875" style="17" customWidth="1"/>
    <col min="1274" max="1274" width="21.77734375" style="17" customWidth="1"/>
    <col min="1275" max="1276" width="20.77734375" style="17" bestFit="1" customWidth="1"/>
    <col min="1277" max="1278" width="19.77734375" style="17" bestFit="1" customWidth="1"/>
    <col min="1279" max="1280" width="20.77734375" style="17" bestFit="1" customWidth="1"/>
    <col min="1281" max="1281" width="19.77734375" style="17" bestFit="1" customWidth="1"/>
    <col min="1282" max="1282" width="20.21875" style="17" bestFit="1" customWidth="1"/>
    <col min="1283" max="1283" width="20.77734375" style="17" bestFit="1" customWidth="1"/>
    <col min="1284" max="1285" width="19.77734375" style="17" bestFit="1" customWidth="1"/>
    <col min="1286" max="1286" width="20.77734375" style="17" bestFit="1" customWidth="1"/>
    <col min="1287" max="1288" width="18.21875" style="17" bestFit="1" customWidth="1"/>
    <col min="1289" max="1289" width="8" style="17" bestFit="1" customWidth="1"/>
    <col min="1290" max="1526" width="9.21875" style="17"/>
    <col min="1527" max="1527" width="7.77734375" style="17" customWidth="1"/>
    <col min="1528" max="1528" width="21.77734375" style="17" customWidth="1"/>
    <col min="1529" max="1529" width="24.21875" style="17" customWidth="1"/>
    <col min="1530" max="1530" width="21.77734375" style="17" customWidth="1"/>
    <col min="1531" max="1532" width="20.77734375" style="17" bestFit="1" customWidth="1"/>
    <col min="1533" max="1534" width="19.77734375" style="17" bestFit="1" customWidth="1"/>
    <col min="1535" max="1536" width="20.77734375" style="17" bestFit="1" customWidth="1"/>
    <col min="1537" max="1537" width="19.77734375" style="17" bestFit="1" customWidth="1"/>
    <col min="1538" max="1538" width="20.21875" style="17" bestFit="1" customWidth="1"/>
    <col min="1539" max="1539" width="20.77734375" style="17" bestFit="1" customWidth="1"/>
    <col min="1540" max="1541" width="19.77734375" style="17" bestFit="1" customWidth="1"/>
    <col min="1542" max="1542" width="20.77734375" style="17" bestFit="1" customWidth="1"/>
    <col min="1543" max="1544" width="18.21875" style="17" bestFit="1" customWidth="1"/>
    <col min="1545" max="1545" width="8" style="17" bestFit="1" customWidth="1"/>
    <col min="1546" max="1782" width="9.21875" style="17"/>
    <col min="1783" max="1783" width="7.77734375" style="17" customWidth="1"/>
    <col min="1784" max="1784" width="21.77734375" style="17" customWidth="1"/>
    <col min="1785" max="1785" width="24.21875" style="17" customWidth="1"/>
    <col min="1786" max="1786" width="21.77734375" style="17" customWidth="1"/>
    <col min="1787" max="1788" width="20.77734375" style="17" bestFit="1" customWidth="1"/>
    <col min="1789" max="1790" width="19.77734375" style="17" bestFit="1" customWidth="1"/>
    <col min="1791" max="1792" width="20.77734375" style="17" bestFit="1" customWidth="1"/>
    <col min="1793" max="1793" width="19.77734375" style="17" bestFit="1" customWidth="1"/>
    <col min="1794" max="1794" width="20.21875" style="17" bestFit="1" customWidth="1"/>
    <col min="1795" max="1795" width="20.77734375" style="17" bestFit="1" customWidth="1"/>
    <col min="1796" max="1797" width="19.77734375" style="17" bestFit="1" customWidth="1"/>
    <col min="1798" max="1798" width="20.77734375" style="17" bestFit="1" customWidth="1"/>
    <col min="1799" max="1800" width="18.21875" style="17" bestFit="1" customWidth="1"/>
    <col min="1801" max="1801" width="8" style="17" bestFit="1" customWidth="1"/>
    <col min="1802" max="2038" width="9.21875" style="17"/>
    <col min="2039" max="2039" width="7.77734375" style="17" customWidth="1"/>
    <col min="2040" max="2040" width="21.77734375" style="17" customWidth="1"/>
    <col min="2041" max="2041" width="24.21875" style="17" customWidth="1"/>
    <col min="2042" max="2042" width="21.77734375" style="17" customWidth="1"/>
    <col min="2043" max="2044" width="20.77734375" style="17" bestFit="1" customWidth="1"/>
    <col min="2045" max="2046" width="19.77734375" style="17" bestFit="1" customWidth="1"/>
    <col min="2047" max="2048" width="20.77734375" style="17" bestFit="1" customWidth="1"/>
    <col min="2049" max="2049" width="19.77734375" style="17" bestFit="1" customWidth="1"/>
    <col min="2050" max="2050" width="20.21875" style="17" bestFit="1" customWidth="1"/>
    <col min="2051" max="2051" width="20.77734375" style="17" bestFit="1" customWidth="1"/>
    <col min="2052" max="2053" width="19.77734375" style="17" bestFit="1" customWidth="1"/>
    <col min="2054" max="2054" width="20.77734375" style="17" bestFit="1" customWidth="1"/>
    <col min="2055" max="2056" width="18.21875" style="17" bestFit="1" customWidth="1"/>
    <col min="2057" max="2057" width="8" style="17" bestFit="1" customWidth="1"/>
    <col min="2058" max="2294" width="9.21875" style="17"/>
    <col min="2295" max="2295" width="7.77734375" style="17" customWidth="1"/>
    <col min="2296" max="2296" width="21.77734375" style="17" customWidth="1"/>
    <col min="2297" max="2297" width="24.21875" style="17" customWidth="1"/>
    <col min="2298" max="2298" width="21.77734375" style="17" customWidth="1"/>
    <col min="2299" max="2300" width="20.77734375" style="17" bestFit="1" customWidth="1"/>
    <col min="2301" max="2302" width="19.77734375" style="17" bestFit="1" customWidth="1"/>
    <col min="2303" max="2304" width="20.77734375" style="17" bestFit="1" customWidth="1"/>
    <col min="2305" max="2305" width="19.77734375" style="17" bestFit="1" customWidth="1"/>
    <col min="2306" max="2306" width="20.21875" style="17" bestFit="1" customWidth="1"/>
    <col min="2307" max="2307" width="20.77734375" style="17" bestFit="1" customWidth="1"/>
    <col min="2308" max="2309" width="19.77734375" style="17" bestFit="1" customWidth="1"/>
    <col min="2310" max="2310" width="20.77734375" style="17" bestFit="1" customWidth="1"/>
    <col min="2311" max="2312" width="18.21875" style="17" bestFit="1" customWidth="1"/>
    <col min="2313" max="2313" width="8" style="17" bestFit="1" customWidth="1"/>
    <col min="2314" max="2550" width="9.21875" style="17"/>
    <col min="2551" max="2551" width="7.77734375" style="17" customWidth="1"/>
    <col min="2552" max="2552" width="21.77734375" style="17" customWidth="1"/>
    <col min="2553" max="2553" width="24.21875" style="17" customWidth="1"/>
    <col min="2554" max="2554" width="21.77734375" style="17" customWidth="1"/>
    <col min="2555" max="2556" width="20.77734375" style="17" bestFit="1" customWidth="1"/>
    <col min="2557" max="2558" width="19.77734375" style="17" bestFit="1" customWidth="1"/>
    <col min="2559" max="2560" width="20.77734375" style="17" bestFit="1" customWidth="1"/>
    <col min="2561" max="2561" width="19.77734375" style="17" bestFit="1" customWidth="1"/>
    <col min="2562" max="2562" width="20.21875" style="17" bestFit="1" customWidth="1"/>
    <col min="2563" max="2563" width="20.77734375" style="17" bestFit="1" customWidth="1"/>
    <col min="2564" max="2565" width="19.77734375" style="17" bestFit="1" customWidth="1"/>
    <col min="2566" max="2566" width="20.77734375" style="17" bestFit="1" customWidth="1"/>
    <col min="2567" max="2568" width="18.21875" style="17" bestFit="1" customWidth="1"/>
    <col min="2569" max="2569" width="8" style="17" bestFit="1" customWidth="1"/>
    <col min="2570" max="2806" width="9.21875" style="17"/>
    <col min="2807" max="2807" width="7.77734375" style="17" customWidth="1"/>
    <col min="2808" max="2808" width="21.77734375" style="17" customWidth="1"/>
    <col min="2809" max="2809" width="24.21875" style="17" customWidth="1"/>
    <col min="2810" max="2810" width="21.77734375" style="17" customWidth="1"/>
    <col min="2811" max="2812" width="20.77734375" style="17" bestFit="1" customWidth="1"/>
    <col min="2813" max="2814" width="19.77734375" style="17" bestFit="1" customWidth="1"/>
    <col min="2815" max="2816" width="20.77734375" style="17" bestFit="1" customWidth="1"/>
    <col min="2817" max="2817" width="19.77734375" style="17" bestFit="1" customWidth="1"/>
    <col min="2818" max="2818" width="20.21875" style="17" bestFit="1" customWidth="1"/>
    <col min="2819" max="2819" width="20.77734375" style="17" bestFit="1" customWidth="1"/>
    <col min="2820" max="2821" width="19.77734375" style="17" bestFit="1" customWidth="1"/>
    <col min="2822" max="2822" width="20.77734375" style="17" bestFit="1" customWidth="1"/>
    <col min="2823" max="2824" width="18.21875" style="17" bestFit="1" customWidth="1"/>
    <col min="2825" max="2825" width="8" style="17" bestFit="1" customWidth="1"/>
    <col min="2826" max="3062" width="9.21875" style="17"/>
    <col min="3063" max="3063" width="7.77734375" style="17" customWidth="1"/>
    <col min="3064" max="3064" width="21.77734375" style="17" customWidth="1"/>
    <col min="3065" max="3065" width="24.21875" style="17" customWidth="1"/>
    <col min="3066" max="3066" width="21.77734375" style="17" customWidth="1"/>
    <col min="3067" max="3068" width="20.77734375" style="17" bestFit="1" customWidth="1"/>
    <col min="3069" max="3070" width="19.77734375" style="17" bestFit="1" customWidth="1"/>
    <col min="3071" max="3072" width="20.77734375" style="17" bestFit="1" customWidth="1"/>
    <col min="3073" max="3073" width="19.77734375" style="17" bestFit="1" customWidth="1"/>
    <col min="3074" max="3074" width="20.21875" style="17" bestFit="1" customWidth="1"/>
    <col min="3075" max="3075" width="20.77734375" style="17" bestFit="1" customWidth="1"/>
    <col min="3076" max="3077" width="19.77734375" style="17" bestFit="1" customWidth="1"/>
    <col min="3078" max="3078" width="20.77734375" style="17" bestFit="1" customWidth="1"/>
    <col min="3079" max="3080" width="18.21875" style="17" bestFit="1" customWidth="1"/>
    <col min="3081" max="3081" width="8" style="17" bestFit="1" customWidth="1"/>
    <col min="3082" max="3318" width="9.21875" style="17"/>
    <col min="3319" max="3319" width="7.77734375" style="17" customWidth="1"/>
    <col min="3320" max="3320" width="21.77734375" style="17" customWidth="1"/>
    <col min="3321" max="3321" width="24.21875" style="17" customWidth="1"/>
    <col min="3322" max="3322" width="21.77734375" style="17" customWidth="1"/>
    <col min="3323" max="3324" width="20.77734375" style="17" bestFit="1" customWidth="1"/>
    <col min="3325" max="3326" width="19.77734375" style="17" bestFit="1" customWidth="1"/>
    <col min="3327" max="3328" width="20.77734375" style="17" bestFit="1" customWidth="1"/>
    <col min="3329" max="3329" width="19.77734375" style="17" bestFit="1" customWidth="1"/>
    <col min="3330" max="3330" width="20.21875" style="17" bestFit="1" customWidth="1"/>
    <col min="3331" max="3331" width="20.77734375" style="17" bestFit="1" customWidth="1"/>
    <col min="3332" max="3333" width="19.77734375" style="17" bestFit="1" customWidth="1"/>
    <col min="3334" max="3334" width="20.77734375" style="17" bestFit="1" customWidth="1"/>
    <col min="3335" max="3336" width="18.21875" style="17" bestFit="1" customWidth="1"/>
    <col min="3337" max="3337" width="8" style="17" bestFit="1" customWidth="1"/>
    <col min="3338" max="3574" width="9.21875" style="17"/>
    <col min="3575" max="3575" width="7.77734375" style="17" customWidth="1"/>
    <col min="3576" max="3576" width="21.77734375" style="17" customWidth="1"/>
    <col min="3577" max="3577" width="24.21875" style="17" customWidth="1"/>
    <col min="3578" max="3578" width="21.77734375" style="17" customWidth="1"/>
    <col min="3579" max="3580" width="20.77734375" style="17" bestFit="1" customWidth="1"/>
    <col min="3581" max="3582" width="19.77734375" style="17" bestFit="1" customWidth="1"/>
    <col min="3583" max="3584" width="20.77734375" style="17" bestFit="1" customWidth="1"/>
    <col min="3585" max="3585" width="19.77734375" style="17" bestFit="1" customWidth="1"/>
    <col min="3586" max="3586" width="20.21875" style="17" bestFit="1" customWidth="1"/>
    <col min="3587" max="3587" width="20.77734375" style="17" bestFit="1" customWidth="1"/>
    <col min="3588" max="3589" width="19.77734375" style="17" bestFit="1" customWidth="1"/>
    <col min="3590" max="3590" width="20.77734375" style="17" bestFit="1" customWidth="1"/>
    <col min="3591" max="3592" width="18.21875" style="17" bestFit="1" customWidth="1"/>
    <col min="3593" max="3593" width="8" style="17" bestFit="1" customWidth="1"/>
    <col min="3594" max="3830" width="9.21875" style="17"/>
    <col min="3831" max="3831" width="7.77734375" style="17" customWidth="1"/>
    <col min="3832" max="3832" width="21.77734375" style="17" customWidth="1"/>
    <col min="3833" max="3833" width="24.21875" style="17" customWidth="1"/>
    <col min="3834" max="3834" width="21.77734375" style="17" customWidth="1"/>
    <col min="3835" max="3836" width="20.77734375" style="17" bestFit="1" customWidth="1"/>
    <col min="3837" max="3838" width="19.77734375" style="17" bestFit="1" customWidth="1"/>
    <col min="3839" max="3840" width="20.77734375" style="17" bestFit="1" customWidth="1"/>
    <col min="3841" max="3841" width="19.77734375" style="17" bestFit="1" customWidth="1"/>
    <col min="3842" max="3842" width="20.21875" style="17" bestFit="1" customWidth="1"/>
    <col min="3843" max="3843" width="20.77734375" style="17" bestFit="1" customWidth="1"/>
    <col min="3844" max="3845" width="19.77734375" style="17" bestFit="1" customWidth="1"/>
    <col min="3846" max="3846" width="20.77734375" style="17" bestFit="1" customWidth="1"/>
    <col min="3847" max="3848" width="18.21875" style="17" bestFit="1" customWidth="1"/>
    <col min="3849" max="3849" width="8" style="17" bestFit="1" customWidth="1"/>
    <col min="3850" max="4086" width="9.21875" style="17"/>
    <col min="4087" max="4087" width="7.77734375" style="17" customWidth="1"/>
    <col min="4088" max="4088" width="21.77734375" style="17" customWidth="1"/>
    <col min="4089" max="4089" width="24.21875" style="17" customWidth="1"/>
    <col min="4090" max="4090" width="21.77734375" style="17" customWidth="1"/>
    <col min="4091" max="4092" width="20.77734375" style="17" bestFit="1" customWidth="1"/>
    <col min="4093" max="4094" width="19.77734375" style="17" bestFit="1" customWidth="1"/>
    <col min="4095" max="4096" width="20.77734375" style="17" bestFit="1" customWidth="1"/>
    <col min="4097" max="4097" width="19.77734375" style="17" bestFit="1" customWidth="1"/>
    <col min="4098" max="4098" width="20.21875" style="17" bestFit="1" customWidth="1"/>
    <col min="4099" max="4099" width="20.77734375" style="17" bestFit="1" customWidth="1"/>
    <col min="4100" max="4101" width="19.77734375" style="17" bestFit="1" customWidth="1"/>
    <col min="4102" max="4102" width="20.77734375" style="17" bestFit="1" customWidth="1"/>
    <col min="4103" max="4104" width="18.21875" style="17" bestFit="1" customWidth="1"/>
    <col min="4105" max="4105" width="8" style="17" bestFit="1" customWidth="1"/>
    <col min="4106" max="4342" width="9.21875" style="17"/>
    <col min="4343" max="4343" width="7.77734375" style="17" customWidth="1"/>
    <col min="4344" max="4344" width="21.77734375" style="17" customWidth="1"/>
    <col min="4345" max="4345" width="24.21875" style="17" customWidth="1"/>
    <col min="4346" max="4346" width="21.77734375" style="17" customWidth="1"/>
    <col min="4347" max="4348" width="20.77734375" style="17" bestFit="1" customWidth="1"/>
    <col min="4349" max="4350" width="19.77734375" style="17" bestFit="1" customWidth="1"/>
    <col min="4351" max="4352" width="20.77734375" style="17" bestFit="1" customWidth="1"/>
    <col min="4353" max="4353" width="19.77734375" style="17" bestFit="1" customWidth="1"/>
    <col min="4354" max="4354" width="20.21875" style="17" bestFit="1" customWidth="1"/>
    <col min="4355" max="4355" width="20.77734375" style="17" bestFit="1" customWidth="1"/>
    <col min="4356" max="4357" width="19.77734375" style="17" bestFit="1" customWidth="1"/>
    <col min="4358" max="4358" width="20.77734375" style="17" bestFit="1" customWidth="1"/>
    <col min="4359" max="4360" width="18.21875" style="17" bestFit="1" customWidth="1"/>
    <col min="4361" max="4361" width="8" style="17" bestFit="1" customWidth="1"/>
    <col min="4362" max="4598" width="9.21875" style="17"/>
    <col min="4599" max="4599" width="7.77734375" style="17" customWidth="1"/>
    <col min="4600" max="4600" width="21.77734375" style="17" customWidth="1"/>
    <col min="4601" max="4601" width="24.21875" style="17" customWidth="1"/>
    <col min="4602" max="4602" width="21.77734375" style="17" customWidth="1"/>
    <col min="4603" max="4604" width="20.77734375" style="17" bestFit="1" customWidth="1"/>
    <col min="4605" max="4606" width="19.77734375" style="17" bestFit="1" customWidth="1"/>
    <col min="4607" max="4608" width="20.77734375" style="17" bestFit="1" customWidth="1"/>
    <col min="4609" max="4609" width="19.77734375" style="17" bestFit="1" customWidth="1"/>
    <col min="4610" max="4610" width="20.21875" style="17" bestFit="1" customWidth="1"/>
    <col min="4611" max="4611" width="20.77734375" style="17" bestFit="1" customWidth="1"/>
    <col min="4612" max="4613" width="19.77734375" style="17" bestFit="1" customWidth="1"/>
    <col min="4614" max="4614" width="20.77734375" style="17" bestFit="1" customWidth="1"/>
    <col min="4615" max="4616" width="18.21875" style="17" bestFit="1" customWidth="1"/>
    <col min="4617" max="4617" width="8" style="17" bestFit="1" customWidth="1"/>
    <col min="4618" max="4854" width="9.21875" style="17"/>
    <col min="4855" max="4855" width="7.77734375" style="17" customWidth="1"/>
    <col min="4856" max="4856" width="21.77734375" style="17" customWidth="1"/>
    <col min="4857" max="4857" width="24.21875" style="17" customWidth="1"/>
    <col min="4858" max="4858" width="21.77734375" style="17" customWidth="1"/>
    <col min="4859" max="4860" width="20.77734375" style="17" bestFit="1" customWidth="1"/>
    <col min="4861" max="4862" width="19.77734375" style="17" bestFit="1" customWidth="1"/>
    <col min="4863" max="4864" width="20.77734375" style="17" bestFit="1" customWidth="1"/>
    <col min="4865" max="4865" width="19.77734375" style="17" bestFit="1" customWidth="1"/>
    <col min="4866" max="4866" width="20.21875" style="17" bestFit="1" customWidth="1"/>
    <col min="4867" max="4867" width="20.77734375" style="17" bestFit="1" customWidth="1"/>
    <col min="4868" max="4869" width="19.77734375" style="17" bestFit="1" customWidth="1"/>
    <col min="4870" max="4870" width="20.77734375" style="17" bestFit="1" customWidth="1"/>
    <col min="4871" max="4872" width="18.21875" style="17" bestFit="1" customWidth="1"/>
    <col min="4873" max="4873" width="8" style="17" bestFit="1" customWidth="1"/>
    <col min="4874" max="5110" width="9.21875" style="17"/>
    <col min="5111" max="5111" width="7.77734375" style="17" customWidth="1"/>
    <col min="5112" max="5112" width="21.77734375" style="17" customWidth="1"/>
    <col min="5113" max="5113" width="24.21875" style="17" customWidth="1"/>
    <col min="5114" max="5114" width="21.77734375" style="17" customWidth="1"/>
    <col min="5115" max="5116" width="20.77734375" style="17" bestFit="1" customWidth="1"/>
    <col min="5117" max="5118" width="19.77734375" style="17" bestFit="1" customWidth="1"/>
    <col min="5119" max="5120" width="20.77734375" style="17" bestFit="1" customWidth="1"/>
    <col min="5121" max="5121" width="19.77734375" style="17" bestFit="1" customWidth="1"/>
    <col min="5122" max="5122" width="20.21875" style="17" bestFit="1" customWidth="1"/>
    <col min="5123" max="5123" width="20.77734375" style="17" bestFit="1" customWidth="1"/>
    <col min="5124" max="5125" width="19.77734375" style="17" bestFit="1" customWidth="1"/>
    <col min="5126" max="5126" width="20.77734375" style="17" bestFit="1" customWidth="1"/>
    <col min="5127" max="5128" width="18.21875" style="17" bestFit="1" customWidth="1"/>
    <col min="5129" max="5129" width="8" style="17" bestFit="1" customWidth="1"/>
    <col min="5130" max="5366" width="9.21875" style="17"/>
    <col min="5367" max="5367" width="7.77734375" style="17" customWidth="1"/>
    <col min="5368" max="5368" width="21.77734375" style="17" customWidth="1"/>
    <col min="5369" max="5369" width="24.21875" style="17" customWidth="1"/>
    <col min="5370" max="5370" width="21.77734375" style="17" customWidth="1"/>
    <col min="5371" max="5372" width="20.77734375" style="17" bestFit="1" customWidth="1"/>
    <col min="5373" max="5374" width="19.77734375" style="17" bestFit="1" customWidth="1"/>
    <col min="5375" max="5376" width="20.77734375" style="17" bestFit="1" customWidth="1"/>
    <col min="5377" max="5377" width="19.77734375" style="17" bestFit="1" customWidth="1"/>
    <col min="5378" max="5378" width="20.21875" style="17" bestFit="1" customWidth="1"/>
    <col min="5379" max="5379" width="20.77734375" style="17" bestFit="1" customWidth="1"/>
    <col min="5380" max="5381" width="19.77734375" style="17" bestFit="1" customWidth="1"/>
    <col min="5382" max="5382" width="20.77734375" style="17" bestFit="1" customWidth="1"/>
    <col min="5383" max="5384" width="18.21875" style="17" bestFit="1" customWidth="1"/>
    <col min="5385" max="5385" width="8" style="17" bestFit="1" customWidth="1"/>
    <col min="5386" max="5622" width="9.21875" style="17"/>
    <col min="5623" max="5623" width="7.77734375" style="17" customWidth="1"/>
    <col min="5624" max="5624" width="21.77734375" style="17" customWidth="1"/>
    <col min="5625" max="5625" width="24.21875" style="17" customWidth="1"/>
    <col min="5626" max="5626" width="21.77734375" style="17" customWidth="1"/>
    <col min="5627" max="5628" width="20.77734375" style="17" bestFit="1" customWidth="1"/>
    <col min="5629" max="5630" width="19.77734375" style="17" bestFit="1" customWidth="1"/>
    <col min="5631" max="5632" width="20.77734375" style="17" bestFit="1" customWidth="1"/>
    <col min="5633" max="5633" width="19.77734375" style="17" bestFit="1" customWidth="1"/>
    <col min="5634" max="5634" width="20.21875" style="17" bestFit="1" customWidth="1"/>
    <col min="5635" max="5635" width="20.77734375" style="17" bestFit="1" customWidth="1"/>
    <col min="5636" max="5637" width="19.77734375" style="17" bestFit="1" customWidth="1"/>
    <col min="5638" max="5638" width="20.77734375" style="17" bestFit="1" customWidth="1"/>
    <col min="5639" max="5640" width="18.21875" style="17" bestFit="1" customWidth="1"/>
    <col min="5641" max="5641" width="8" style="17" bestFit="1" customWidth="1"/>
    <col min="5642" max="5878" width="9.21875" style="17"/>
    <col min="5879" max="5879" width="7.77734375" style="17" customWidth="1"/>
    <col min="5880" max="5880" width="21.77734375" style="17" customWidth="1"/>
    <col min="5881" max="5881" width="24.21875" style="17" customWidth="1"/>
    <col min="5882" max="5882" width="21.77734375" style="17" customWidth="1"/>
    <col min="5883" max="5884" width="20.77734375" style="17" bestFit="1" customWidth="1"/>
    <col min="5885" max="5886" width="19.77734375" style="17" bestFit="1" customWidth="1"/>
    <col min="5887" max="5888" width="20.77734375" style="17" bestFit="1" customWidth="1"/>
    <col min="5889" max="5889" width="19.77734375" style="17" bestFit="1" customWidth="1"/>
    <col min="5890" max="5890" width="20.21875" style="17" bestFit="1" customWidth="1"/>
    <col min="5891" max="5891" width="20.77734375" style="17" bestFit="1" customWidth="1"/>
    <col min="5892" max="5893" width="19.77734375" style="17" bestFit="1" customWidth="1"/>
    <col min="5894" max="5894" width="20.77734375" style="17" bestFit="1" customWidth="1"/>
    <col min="5895" max="5896" width="18.21875" style="17" bestFit="1" customWidth="1"/>
    <col min="5897" max="5897" width="8" style="17" bestFit="1" customWidth="1"/>
    <col min="5898" max="6134" width="9.21875" style="17"/>
    <col min="6135" max="6135" width="7.77734375" style="17" customWidth="1"/>
    <col min="6136" max="6136" width="21.77734375" style="17" customWidth="1"/>
    <col min="6137" max="6137" width="24.21875" style="17" customWidth="1"/>
    <col min="6138" max="6138" width="21.77734375" style="17" customWidth="1"/>
    <col min="6139" max="6140" width="20.77734375" style="17" bestFit="1" customWidth="1"/>
    <col min="6141" max="6142" width="19.77734375" style="17" bestFit="1" customWidth="1"/>
    <col min="6143" max="6144" width="20.77734375" style="17" bestFit="1" customWidth="1"/>
    <col min="6145" max="6145" width="19.77734375" style="17" bestFit="1" customWidth="1"/>
    <col min="6146" max="6146" width="20.21875" style="17" bestFit="1" customWidth="1"/>
    <col min="6147" max="6147" width="20.77734375" style="17" bestFit="1" customWidth="1"/>
    <col min="6148" max="6149" width="19.77734375" style="17" bestFit="1" customWidth="1"/>
    <col min="6150" max="6150" width="20.77734375" style="17" bestFit="1" customWidth="1"/>
    <col min="6151" max="6152" width="18.21875" style="17" bestFit="1" customWidth="1"/>
    <col min="6153" max="6153" width="8" style="17" bestFit="1" customWidth="1"/>
    <col min="6154" max="6390" width="9.21875" style="17"/>
    <col min="6391" max="6391" width="7.77734375" style="17" customWidth="1"/>
    <col min="6392" max="6392" width="21.77734375" style="17" customWidth="1"/>
    <col min="6393" max="6393" width="24.21875" style="17" customWidth="1"/>
    <col min="6394" max="6394" width="21.77734375" style="17" customWidth="1"/>
    <col min="6395" max="6396" width="20.77734375" style="17" bestFit="1" customWidth="1"/>
    <col min="6397" max="6398" width="19.77734375" style="17" bestFit="1" customWidth="1"/>
    <col min="6399" max="6400" width="20.77734375" style="17" bestFit="1" customWidth="1"/>
    <col min="6401" max="6401" width="19.77734375" style="17" bestFit="1" customWidth="1"/>
    <col min="6402" max="6402" width="20.21875" style="17" bestFit="1" customWidth="1"/>
    <col min="6403" max="6403" width="20.77734375" style="17" bestFit="1" customWidth="1"/>
    <col min="6404" max="6405" width="19.77734375" style="17" bestFit="1" customWidth="1"/>
    <col min="6406" max="6406" width="20.77734375" style="17" bestFit="1" customWidth="1"/>
    <col min="6407" max="6408" width="18.21875" style="17" bestFit="1" customWidth="1"/>
    <col min="6409" max="6409" width="8" style="17" bestFit="1" customWidth="1"/>
    <col min="6410" max="6646" width="9.21875" style="17"/>
    <col min="6647" max="6647" width="7.77734375" style="17" customWidth="1"/>
    <col min="6648" max="6648" width="21.77734375" style="17" customWidth="1"/>
    <col min="6649" max="6649" width="24.21875" style="17" customWidth="1"/>
    <col min="6650" max="6650" width="21.77734375" style="17" customWidth="1"/>
    <col min="6651" max="6652" width="20.77734375" style="17" bestFit="1" customWidth="1"/>
    <col min="6653" max="6654" width="19.77734375" style="17" bestFit="1" customWidth="1"/>
    <col min="6655" max="6656" width="20.77734375" style="17" bestFit="1" customWidth="1"/>
    <col min="6657" max="6657" width="19.77734375" style="17" bestFit="1" customWidth="1"/>
    <col min="6658" max="6658" width="20.21875" style="17" bestFit="1" customWidth="1"/>
    <col min="6659" max="6659" width="20.77734375" style="17" bestFit="1" customWidth="1"/>
    <col min="6660" max="6661" width="19.77734375" style="17" bestFit="1" customWidth="1"/>
    <col min="6662" max="6662" width="20.77734375" style="17" bestFit="1" customWidth="1"/>
    <col min="6663" max="6664" width="18.21875" style="17" bestFit="1" customWidth="1"/>
    <col min="6665" max="6665" width="8" style="17" bestFit="1" customWidth="1"/>
    <col min="6666" max="6902" width="9.21875" style="17"/>
    <col min="6903" max="6903" width="7.77734375" style="17" customWidth="1"/>
    <col min="6904" max="6904" width="21.77734375" style="17" customWidth="1"/>
    <col min="6905" max="6905" width="24.21875" style="17" customWidth="1"/>
    <col min="6906" max="6906" width="21.77734375" style="17" customWidth="1"/>
    <col min="6907" max="6908" width="20.77734375" style="17" bestFit="1" customWidth="1"/>
    <col min="6909" max="6910" width="19.77734375" style="17" bestFit="1" customWidth="1"/>
    <col min="6911" max="6912" width="20.77734375" style="17" bestFit="1" customWidth="1"/>
    <col min="6913" max="6913" width="19.77734375" style="17" bestFit="1" customWidth="1"/>
    <col min="6914" max="6914" width="20.21875" style="17" bestFit="1" customWidth="1"/>
    <col min="6915" max="6915" width="20.77734375" style="17" bestFit="1" customWidth="1"/>
    <col min="6916" max="6917" width="19.77734375" style="17" bestFit="1" customWidth="1"/>
    <col min="6918" max="6918" width="20.77734375" style="17" bestFit="1" customWidth="1"/>
    <col min="6919" max="6920" width="18.21875" style="17" bestFit="1" customWidth="1"/>
    <col min="6921" max="6921" width="8" style="17" bestFit="1" customWidth="1"/>
    <col min="6922" max="7158" width="9.21875" style="17"/>
    <col min="7159" max="7159" width="7.77734375" style="17" customWidth="1"/>
    <col min="7160" max="7160" width="21.77734375" style="17" customWidth="1"/>
    <col min="7161" max="7161" width="24.21875" style="17" customWidth="1"/>
    <col min="7162" max="7162" width="21.77734375" style="17" customWidth="1"/>
    <col min="7163" max="7164" width="20.77734375" style="17" bestFit="1" customWidth="1"/>
    <col min="7165" max="7166" width="19.77734375" style="17" bestFit="1" customWidth="1"/>
    <col min="7167" max="7168" width="20.77734375" style="17" bestFit="1" customWidth="1"/>
    <col min="7169" max="7169" width="19.77734375" style="17" bestFit="1" customWidth="1"/>
    <col min="7170" max="7170" width="20.21875" style="17" bestFit="1" customWidth="1"/>
    <col min="7171" max="7171" width="20.77734375" style="17" bestFit="1" customWidth="1"/>
    <col min="7172" max="7173" width="19.77734375" style="17" bestFit="1" customWidth="1"/>
    <col min="7174" max="7174" width="20.77734375" style="17" bestFit="1" customWidth="1"/>
    <col min="7175" max="7176" width="18.21875" style="17" bestFit="1" customWidth="1"/>
    <col min="7177" max="7177" width="8" style="17" bestFit="1" customWidth="1"/>
    <col min="7178" max="7414" width="9.21875" style="17"/>
    <col min="7415" max="7415" width="7.77734375" style="17" customWidth="1"/>
    <col min="7416" max="7416" width="21.77734375" style="17" customWidth="1"/>
    <col min="7417" max="7417" width="24.21875" style="17" customWidth="1"/>
    <col min="7418" max="7418" width="21.77734375" style="17" customWidth="1"/>
    <col min="7419" max="7420" width="20.77734375" style="17" bestFit="1" customWidth="1"/>
    <col min="7421" max="7422" width="19.77734375" style="17" bestFit="1" customWidth="1"/>
    <col min="7423" max="7424" width="20.77734375" style="17" bestFit="1" customWidth="1"/>
    <col min="7425" max="7425" width="19.77734375" style="17" bestFit="1" customWidth="1"/>
    <col min="7426" max="7426" width="20.21875" style="17" bestFit="1" customWidth="1"/>
    <col min="7427" max="7427" width="20.77734375" style="17" bestFit="1" customWidth="1"/>
    <col min="7428" max="7429" width="19.77734375" style="17" bestFit="1" customWidth="1"/>
    <col min="7430" max="7430" width="20.77734375" style="17" bestFit="1" customWidth="1"/>
    <col min="7431" max="7432" width="18.21875" style="17" bestFit="1" customWidth="1"/>
    <col min="7433" max="7433" width="8" style="17" bestFit="1" customWidth="1"/>
    <col min="7434" max="7670" width="9.21875" style="17"/>
    <col min="7671" max="7671" width="7.77734375" style="17" customWidth="1"/>
    <col min="7672" max="7672" width="21.77734375" style="17" customWidth="1"/>
    <col min="7673" max="7673" width="24.21875" style="17" customWidth="1"/>
    <col min="7674" max="7674" width="21.77734375" style="17" customWidth="1"/>
    <col min="7675" max="7676" width="20.77734375" style="17" bestFit="1" customWidth="1"/>
    <col min="7677" max="7678" width="19.77734375" style="17" bestFit="1" customWidth="1"/>
    <col min="7679" max="7680" width="20.77734375" style="17" bestFit="1" customWidth="1"/>
    <col min="7681" max="7681" width="19.77734375" style="17" bestFit="1" customWidth="1"/>
    <col min="7682" max="7682" width="20.21875" style="17" bestFit="1" customWidth="1"/>
    <col min="7683" max="7683" width="20.77734375" style="17" bestFit="1" customWidth="1"/>
    <col min="7684" max="7685" width="19.77734375" style="17" bestFit="1" customWidth="1"/>
    <col min="7686" max="7686" width="20.77734375" style="17" bestFit="1" customWidth="1"/>
    <col min="7687" max="7688" width="18.21875" style="17" bestFit="1" customWidth="1"/>
    <col min="7689" max="7689" width="8" style="17" bestFit="1" customWidth="1"/>
    <col min="7690" max="7926" width="9.21875" style="17"/>
    <col min="7927" max="7927" width="7.77734375" style="17" customWidth="1"/>
    <col min="7928" max="7928" width="21.77734375" style="17" customWidth="1"/>
    <col min="7929" max="7929" width="24.21875" style="17" customWidth="1"/>
    <col min="7930" max="7930" width="21.77734375" style="17" customWidth="1"/>
    <col min="7931" max="7932" width="20.77734375" style="17" bestFit="1" customWidth="1"/>
    <col min="7933" max="7934" width="19.77734375" style="17" bestFit="1" customWidth="1"/>
    <col min="7935" max="7936" width="20.77734375" style="17" bestFit="1" customWidth="1"/>
    <col min="7937" max="7937" width="19.77734375" style="17" bestFit="1" customWidth="1"/>
    <col min="7938" max="7938" width="20.21875" style="17" bestFit="1" customWidth="1"/>
    <col min="7939" max="7939" width="20.77734375" style="17" bestFit="1" customWidth="1"/>
    <col min="7940" max="7941" width="19.77734375" style="17" bestFit="1" customWidth="1"/>
    <col min="7942" max="7942" width="20.77734375" style="17" bestFit="1" customWidth="1"/>
    <col min="7943" max="7944" width="18.21875" style="17" bestFit="1" customWidth="1"/>
    <col min="7945" max="7945" width="8" style="17" bestFit="1" customWidth="1"/>
    <col min="7946" max="8182" width="9.21875" style="17"/>
    <col min="8183" max="8183" width="7.77734375" style="17" customWidth="1"/>
    <col min="8184" max="8184" width="21.77734375" style="17" customWidth="1"/>
    <col min="8185" max="8185" width="24.21875" style="17" customWidth="1"/>
    <col min="8186" max="8186" width="21.77734375" style="17" customWidth="1"/>
    <col min="8187" max="8188" width="20.77734375" style="17" bestFit="1" customWidth="1"/>
    <col min="8189" max="8190" width="19.77734375" style="17" bestFit="1" customWidth="1"/>
    <col min="8191" max="8192" width="20.77734375" style="17" bestFit="1" customWidth="1"/>
    <col min="8193" max="8193" width="19.77734375" style="17" bestFit="1" customWidth="1"/>
    <col min="8194" max="8194" width="20.21875" style="17" bestFit="1" customWidth="1"/>
    <col min="8195" max="8195" width="20.77734375" style="17" bestFit="1" customWidth="1"/>
    <col min="8196" max="8197" width="19.77734375" style="17" bestFit="1" customWidth="1"/>
    <col min="8198" max="8198" width="20.77734375" style="17" bestFit="1" customWidth="1"/>
    <col min="8199" max="8200" width="18.21875" style="17" bestFit="1" customWidth="1"/>
    <col min="8201" max="8201" width="8" style="17" bestFit="1" customWidth="1"/>
    <col min="8202" max="8438" width="9.21875" style="17"/>
    <col min="8439" max="8439" width="7.77734375" style="17" customWidth="1"/>
    <col min="8440" max="8440" width="21.77734375" style="17" customWidth="1"/>
    <col min="8441" max="8441" width="24.21875" style="17" customWidth="1"/>
    <col min="8442" max="8442" width="21.77734375" style="17" customWidth="1"/>
    <col min="8443" max="8444" width="20.77734375" style="17" bestFit="1" customWidth="1"/>
    <col min="8445" max="8446" width="19.77734375" style="17" bestFit="1" customWidth="1"/>
    <col min="8447" max="8448" width="20.77734375" style="17" bestFit="1" customWidth="1"/>
    <col min="8449" max="8449" width="19.77734375" style="17" bestFit="1" customWidth="1"/>
    <col min="8450" max="8450" width="20.21875" style="17" bestFit="1" customWidth="1"/>
    <col min="8451" max="8451" width="20.77734375" style="17" bestFit="1" customWidth="1"/>
    <col min="8452" max="8453" width="19.77734375" style="17" bestFit="1" customWidth="1"/>
    <col min="8454" max="8454" width="20.77734375" style="17" bestFit="1" customWidth="1"/>
    <col min="8455" max="8456" width="18.21875" style="17" bestFit="1" customWidth="1"/>
    <col min="8457" max="8457" width="8" style="17" bestFit="1" customWidth="1"/>
    <col min="8458" max="8694" width="9.21875" style="17"/>
    <col min="8695" max="8695" width="7.77734375" style="17" customWidth="1"/>
    <col min="8696" max="8696" width="21.77734375" style="17" customWidth="1"/>
    <col min="8697" max="8697" width="24.21875" style="17" customWidth="1"/>
    <col min="8698" max="8698" width="21.77734375" style="17" customWidth="1"/>
    <col min="8699" max="8700" width="20.77734375" style="17" bestFit="1" customWidth="1"/>
    <col min="8701" max="8702" width="19.77734375" style="17" bestFit="1" customWidth="1"/>
    <col min="8703" max="8704" width="20.77734375" style="17" bestFit="1" customWidth="1"/>
    <col min="8705" max="8705" width="19.77734375" style="17" bestFit="1" customWidth="1"/>
    <col min="8706" max="8706" width="20.21875" style="17" bestFit="1" customWidth="1"/>
    <col min="8707" max="8707" width="20.77734375" style="17" bestFit="1" customWidth="1"/>
    <col min="8708" max="8709" width="19.77734375" style="17" bestFit="1" customWidth="1"/>
    <col min="8710" max="8710" width="20.77734375" style="17" bestFit="1" customWidth="1"/>
    <col min="8711" max="8712" width="18.21875" style="17" bestFit="1" customWidth="1"/>
    <col min="8713" max="8713" width="8" style="17" bestFit="1" customWidth="1"/>
    <col min="8714" max="8950" width="9.21875" style="17"/>
    <col min="8951" max="8951" width="7.77734375" style="17" customWidth="1"/>
    <col min="8952" max="8952" width="21.77734375" style="17" customWidth="1"/>
    <col min="8953" max="8953" width="24.21875" style="17" customWidth="1"/>
    <col min="8954" max="8954" width="21.77734375" style="17" customWidth="1"/>
    <col min="8955" max="8956" width="20.77734375" style="17" bestFit="1" customWidth="1"/>
    <col min="8957" max="8958" width="19.77734375" style="17" bestFit="1" customWidth="1"/>
    <col min="8959" max="8960" width="20.77734375" style="17" bestFit="1" customWidth="1"/>
    <col min="8961" max="8961" width="19.77734375" style="17" bestFit="1" customWidth="1"/>
    <col min="8962" max="8962" width="20.21875" style="17" bestFit="1" customWidth="1"/>
    <col min="8963" max="8963" width="20.77734375" style="17" bestFit="1" customWidth="1"/>
    <col min="8964" max="8965" width="19.77734375" style="17" bestFit="1" customWidth="1"/>
    <col min="8966" max="8966" width="20.77734375" style="17" bestFit="1" customWidth="1"/>
    <col min="8967" max="8968" width="18.21875" style="17" bestFit="1" customWidth="1"/>
    <col min="8969" max="8969" width="8" style="17" bestFit="1" customWidth="1"/>
    <col min="8970" max="9206" width="9.21875" style="17"/>
    <col min="9207" max="9207" width="7.77734375" style="17" customWidth="1"/>
    <col min="9208" max="9208" width="21.77734375" style="17" customWidth="1"/>
    <col min="9209" max="9209" width="24.21875" style="17" customWidth="1"/>
    <col min="9210" max="9210" width="21.77734375" style="17" customWidth="1"/>
    <col min="9211" max="9212" width="20.77734375" style="17" bestFit="1" customWidth="1"/>
    <col min="9213" max="9214" width="19.77734375" style="17" bestFit="1" customWidth="1"/>
    <col min="9215" max="9216" width="20.77734375" style="17" bestFit="1" customWidth="1"/>
    <col min="9217" max="9217" width="19.77734375" style="17" bestFit="1" customWidth="1"/>
    <col min="9218" max="9218" width="20.21875" style="17" bestFit="1" customWidth="1"/>
    <col min="9219" max="9219" width="20.77734375" style="17" bestFit="1" customWidth="1"/>
    <col min="9220" max="9221" width="19.77734375" style="17" bestFit="1" customWidth="1"/>
    <col min="9222" max="9222" width="20.77734375" style="17" bestFit="1" customWidth="1"/>
    <col min="9223" max="9224" width="18.21875" style="17" bestFit="1" customWidth="1"/>
    <col min="9225" max="9225" width="8" style="17" bestFit="1" customWidth="1"/>
    <col min="9226" max="9462" width="9.21875" style="17"/>
    <col min="9463" max="9463" width="7.77734375" style="17" customWidth="1"/>
    <col min="9464" max="9464" width="21.77734375" style="17" customWidth="1"/>
    <col min="9465" max="9465" width="24.21875" style="17" customWidth="1"/>
    <col min="9466" max="9466" width="21.77734375" style="17" customWidth="1"/>
    <col min="9467" max="9468" width="20.77734375" style="17" bestFit="1" customWidth="1"/>
    <col min="9469" max="9470" width="19.77734375" style="17" bestFit="1" customWidth="1"/>
    <col min="9471" max="9472" width="20.77734375" style="17" bestFit="1" customWidth="1"/>
    <col min="9473" max="9473" width="19.77734375" style="17" bestFit="1" customWidth="1"/>
    <col min="9474" max="9474" width="20.21875" style="17" bestFit="1" customWidth="1"/>
    <col min="9475" max="9475" width="20.77734375" style="17" bestFit="1" customWidth="1"/>
    <col min="9476" max="9477" width="19.77734375" style="17" bestFit="1" customWidth="1"/>
    <col min="9478" max="9478" width="20.77734375" style="17" bestFit="1" customWidth="1"/>
    <col min="9479" max="9480" width="18.21875" style="17" bestFit="1" customWidth="1"/>
    <col min="9481" max="9481" width="8" style="17" bestFit="1" customWidth="1"/>
    <col min="9482" max="9718" width="9.21875" style="17"/>
    <col min="9719" max="9719" width="7.77734375" style="17" customWidth="1"/>
    <col min="9720" max="9720" width="21.77734375" style="17" customWidth="1"/>
    <col min="9721" max="9721" width="24.21875" style="17" customWidth="1"/>
    <col min="9722" max="9722" width="21.77734375" style="17" customWidth="1"/>
    <col min="9723" max="9724" width="20.77734375" style="17" bestFit="1" customWidth="1"/>
    <col min="9725" max="9726" width="19.77734375" style="17" bestFit="1" customWidth="1"/>
    <col min="9727" max="9728" width="20.77734375" style="17" bestFit="1" customWidth="1"/>
    <col min="9729" max="9729" width="19.77734375" style="17" bestFit="1" customWidth="1"/>
    <col min="9730" max="9730" width="20.21875" style="17" bestFit="1" customWidth="1"/>
    <col min="9731" max="9731" width="20.77734375" style="17" bestFit="1" customWidth="1"/>
    <col min="9732" max="9733" width="19.77734375" style="17" bestFit="1" customWidth="1"/>
    <col min="9734" max="9734" width="20.77734375" style="17" bestFit="1" customWidth="1"/>
    <col min="9735" max="9736" width="18.21875" style="17" bestFit="1" customWidth="1"/>
    <col min="9737" max="9737" width="8" style="17" bestFit="1" customWidth="1"/>
    <col min="9738" max="9974" width="9.21875" style="17"/>
    <col min="9975" max="9975" width="7.77734375" style="17" customWidth="1"/>
    <col min="9976" max="9976" width="21.77734375" style="17" customWidth="1"/>
    <col min="9977" max="9977" width="24.21875" style="17" customWidth="1"/>
    <col min="9978" max="9978" width="21.77734375" style="17" customWidth="1"/>
    <col min="9979" max="9980" width="20.77734375" style="17" bestFit="1" customWidth="1"/>
    <col min="9981" max="9982" width="19.77734375" style="17" bestFit="1" customWidth="1"/>
    <col min="9983" max="9984" width="20.77734375" style="17" bestFit="1" customWidth="1"/>
    <col min="9985" max="9985" width="19.77734375" style="17" bestFit="1" customWidth="1"/>
    <col min="9986" max="9986" width="20.21875" style="17" bestFit="1" customWidth="1"/>
    <col min="9987" max="9987" width="20.77734375" style="17" bestFit="1" customWidth="1"/>
    <col min="9988" max="9989" width="19.77734375" style="17" bestFit="1" customWidth="1"/>
    <col min="9990" max="9990" width="20.77734375" style="17" bestFit="1" customWidth="1"/>
    <col min="9991" max="9992" width="18.21875" style="17" bestFit="1" customWidth="1"/>
    <col min="9993" max="9993" width="8" style="17" bestFit="1" customWidth="1"/>
    <col min="9994" max="10230" width="9.21875" style="17"/>
    <col min="10231" max="10231" width="7.77734375" style="17" customWidth="1"/>
    <col min="10232" max="10232" width="21.77734375" style="17" customWidth="1"/>
    <col min="10233" max="10233" width="24.21875" style="17" customWidth="1"/>
    <col min="10234" max="10234" width="21.77734375" style="17" customWidth="1"/>
    <col min="10235" max="10236" width="20.77734375" style="17" bestFit="1" customWidth="1"/>
    <col min="10237" max="10238" width="19.77734375" style="17" bestFit="1" customWidth="1"/>
    <col min="10239" max="10240" width="20.77734375" style="17" bestFit="1" customWidth="1"/>
    <col min="10241" max="10241" width="19.77734375" style="17" bestFit="1" customWidth="1"/>
    <col min="10242" max="10242" width="20.21875" style="17" bestFit="1" customWidth="1"/>
    <col min="10243" max="10243" width="20.77734375" style="17" bestFit="1" customWidth="1"/>
    <col min="10244" max="10245" width="19.77734375" style="17" bestFit="1" customWidth="1"/>
    <col min="10246" max="10246" width="20.77734375" style="17" bestFit="1" customWidth="1"/>
    <col min="10247" max="10248" width="18.21875" style="17" bestFit="1" customWidth="1"/>
    <col min="10249" max="10249" width="8" style="17" bestFit="1" customWidth="1"/>
    <col min="10250" max="10486" width="9.21875" style="17"/>
    <col min="10487" max="10487" width="7.77734375" style="17" customWidth="1"/>
    <col min="10488" max="10488" width="21.77734375" style="17" customWidth="1"/>
    <col min="10489" max="10489" width="24.21875" style="17" customWidth="1"/>
    <col min="10490" max="10490" width="21.77734375" style="17" customWidth="1"/>
    <col min="10491" max="10492" width="20.77734375" style="17" bestFit="1" customWidth="1"/>
    <col min="10493" max="10494" width="19.77734375" style="17" bestFit="1" customWidth="1"/>
    <col min="10495" max="10496" width="20.77734375" style="17" bestFit="1" customWidth="1"/>
    <col min="10497" max="10497" width="19.77734375" style="17" bestFit="1" customWidth="1"/>
    <col min="10498" max="10498" width="20.21875" style="17" bestFit="1" customWidth="1"/>
    <col min="10499" max="10499" width="20.77734375" style="17" bestFit="1" customWidth="1"/>
    <col min="10500" max="10501" width="19.77734375" style="17" bestFit="1" customWidth="1"/>
    <col min="10502" max="10502" width="20.77734375" style="17" bestFit="1" customWidth="1"/>
    <col min="10503" max="10504" width="18.21875" style="17" bestFit="1" customWidth="1"/>
    <col min="10505" max="10505" width="8" style="17" bestFit="1" customWidth="1"/>
    <col min="10506" max="10742" width="9.21875" style="17"/>
    <col min="10743" max="10743" width="7.77734375" style="17" customWidth="1"/>
    <col min="10744" max="10744" width="21.77734375" style="17" customWidth="1"/>
    <col min="10745" max="10745" width="24.21875" style="17" customWidth="1"/>
    <col min="10746" max="10746" width="21.77734375" style="17" customWidth="1"/>
    <col min="10747" max="10748" width="20.77734375" style="17" bestFit="1" customWidth="1"/>
    <col min="10749" max="10750" width="19.77734375" style="17" bestFit="1" customWidth="1"/>
    <col min="10751" max="10752" width="20.77734375" style="17" bestFit="1" customWidth="1"/>
    <col min="10753" max="10753" width="19.77734375" style="17" bestFit="1" customWidth="1"/>
    <col min="10754" max="10754" width="20.21875" style="17" bestFit="1" customWidth="1"/>
    <col min="10755" max="10755" width="20.77734375" style="17" bestFit="1" customWidth="1"/>
    <col min="10756" max="10757" width="19.77734375" style="17" bestFit="1" customWidth="1"/>
    <col min="10758" max="10758" width="20.77734375" style="17" bestFit="1" customWidth="1"/>
    <col min="10759" max="10760" width="18.21875" style="17" bestFit="1" customWidth="1"/>
    <col min="10761" max="10761" width="8" style="17" bestFit="1" customWidth="1"/>
    <col min="10762" max="10998" width="9.21875" style="17"/>
    <col min="10999" max="10999" width="7.77734375" style="17" customWidth="1"/>
    <col min="11000" max="11000" width="21.77734375" style="17" customWidth="1"/>
    <col min="11001" max="11001" width="24.21875" style="17" customWidth="1"/>
    <col min="11002" max="11002" width="21.77734375" style="17" customWidth="1"/>
    <col min="11003" max="11004" width="20.77734375" style="17" bestFit="1" customWidth="1"/>
    <col min="11005" max="11006" width="19.77734375" style="17" bestFit="1" customWidth="1"/>
    <col min="11007" max="11008" width="20.77734375" style="17" bestFit="1" customWidth="1"/>
    <col min="11009" max="11009" width="19.77734375" style="17" bestFit="1" customWidth="1"/>
    <col min="11010" max="11010" width="20.21875" style="17" bestFit="1" customWidth="1"/>
    <col min="11011" max="11011" width="20.77734375" style="17" bestFit="1" customWidth="1"/>
    <col min="11012" max="11013" width="19.77734375" style="17" bestFit="1" customWidth="1"/>
    <col min="11014" max="11014" width="20.77734375" style="17" bestFit="1" customWidth="1"/>
    <col min="11015" max="11016" width="18.21875" style="17" bestFit="1" customWidth="1"/>
    <col min="11017" max="11017" width="8" style="17" bestFit="1" customWidth="1"/>
    <col min="11018" max="11254" width="9.21875" style="17"/>
    <col min="11255" max="11255" width="7.77734375" style="17" customWidth="1"/>
    <col min="11256" max="11256" width="21.77734375" style="17" customWidth="1"/>
    <col min="11257" max="11257" width="24.21875" style="17" customWidth="1"/>
    <col min="11258" max="11258" width="21.77734375" style="17" customWidth="1"/>
    <col min="11259" max="11260" width="20.77734375" style="17" bestFit="1" customWidth="1"/>
    <col min="11261" max="11262" width="19.77734375" style="17" bestFit="1" customWidth="1"/>
    <col min="11263" max="11264" width="20.77734375" style="17" bestFit="1" customWidth="1"/>
    <col min="11265" max="11265" width="19.77734375" style="17" bestFit="1" customWidth="1"/>
    <col min="11266" max="11266" width="20.21875" style="17" bestFit="1" customWidth="1"/>
    <col min="11267" max="11267" width="20.77734375" style="17" bestFit="1" customWidth="1"/>
    <col min="11268" max="11269" width="19.77734375" style="17" bestFit="1" customWidth="1"/>
    <col min="11270" max="11270" width="20.77734375" style="17" bestFit="1" customWidth="1"/>
    <col min="11271" max="11272" width="18.21875" style="17" bestFit="1" customWidth="1"/>
    <col min="11273" max="11273" width="8" style="17" bestFit="1" customWidth="1"/>
    <col min="11274" max="11510" width="9.21875" style="17"/>
    <col min="11511" max="11511" width="7.77734375" style="17" customWidth="1"/>
    <col min="11512" max="11512" width="21.77734375" style="17" customWidth="1"/>
    <col min="11513" max="11513" width="24.21875" style="17" customWidth="1"/>
    <col min="11514" max="11514" width="21.77734375" style="17" customWidth="1"/>
    <col min="11515" max="11516" width="20.77734375" style="17" bestFit="1" customWidth="1"/>
    <col min="11517" max="11518" width="19.77734375" style="17" bestFit="1" customWidth="1"/>
    <col min="11519" max="11520" width="20.77734375" style="17" bestFit="1" customWidth="1"/>
    <col min="11521" max="11521" width="19.77734375" style="17" bestFit="1" customWidth="1"/>
    <col min="11522" max="11522" width="20.21875" style="17" bestFit="1" customWidth="1"/>
    <col min="11523" max="11523" width="20.77734375" style="17" bestFit="1" customWidth="1"/>
    <col min="11524" max="11525" width="19.77734375" style="17" bestFit="1" customWidth="1"/>
    <col min="11526" max="11526" width="20.77734375" style="17" bestFit="1" customWidth="1"/>
    <col min="11527" max="11528" width="18.21875" style="17" bestFit="1" customWidth="1"/>
    <col min="11529" max="11529" width="8" style="17" bestFit="1" customWidth="1"/>
    <col min="11530" max="11766" width="9.21875" style="17"/>
    <col min="11767" max="11767" width="7.77734375" style="17" customWidth="1"/>
    <col min="11768" max="11768" width="21.77734375" style="17" customWidth="1"/>
    <col min="11769" max="11769" width="24.21875" style="17" customWidth="1"/>
    <col min="11770" max="11770" width="21.77734375" style="17" customWidth="1"/>
    <col min="11771" max="11772" width="20.77734375" style="17" bestFit="1" customWidth="1"/>
    <col min="11773" max="11774" width="19.77734375" style="17" bestFit="1" customWidth="1"/>
    <col min="11775" max="11776" width="20.77734375" style="17" bestFit="1" customWidth="1"/>
    <col min="11777" max="11777" width="19.77734375" style="17" bestFit="1" customWidth="1"/>
    <col min="11778" max="11778" width="20.21875" style="17" bestFit="1" customWidth="1"/>
    <col min="11779" max="11779" width="20.77734375" style="17" bestFit="1" customWidth="1"/>
    <col min="11780" max="11781" width="19.77734375" style="17" bestFit="1" customWidth="1"/>
    <col min="11782" max="11782" width="20.77734375" style="17" bestFit="1" customWidth="1"/>
    <col min="11783" max="11784" width="18.21875" style="17" bestFit="1" customWidth="1"/>
    <col min="11785" max="11785" width="8" style="17" bestFit="1" customWidth="1"/>
    <col min="11786" max="12022" width="9.21875" style="17"/>
    <col min="12023" max="12023" width="7.77734375" style="17" customWidth="1"/>
    <col min="12024" max="12024" width="21.77734375" style="17" customWidth="1"/>
    <col min="12025" max="12025" width="24.21875" style="17" customWidth="1"/>
    <col min="12026" max="12026" width="21.77734375" style="17" customWidth="1"/>
    <col min="12027" max="12028" width="20.77734375" style="17" bestFit="1" customWidth="1"/>
    <col min="12029" max="12030" width="19.77734375" style="17" bestFit="1" customWidth="1"/>
    <col min="12031" max="12032" width="20.77734375" style="17" bestFit="1" customWidth="1"/>
    <col min="12033" max="12033" width="19.77734375" style="17" bestFit="1" customWidth="1"/>
    <col min="12034" max="12034" width="20.21875" style="17" bestFit="1" customWidth="1"/>
    <col min="12035" max="12035" width="20.77734375" style="17" bestFit="1" customWidth="1"/>
    <col min="12036" max="12037" width="19.77734375" style="17" bestFit="1" customWidth="1"/>
    <col min="12038" max="12038" width="20.77734375" style="17" bestFit="1" customWidth="1"/>
    <col min="12039" max="12040" width="18.21875" style="17" bestFit="1" customWidth="1"/>
    <col min="12041" max="12041" width="8" style="17" bestFit="1" customWidth="1"/>
    <col min="12042" max="12278" width="9.21875" style="17"/>
    <col min="12279" max="12279" width="7.77734375" style="17" customWidth="1"/>
    <col min="12280" max="12280" width="21.77734375" style="17" customWidth="1"/>
    <col min="12281" max="12281" width="24.21875" style="17" customWidth="1"/>
    <col min="12282" max="12282" width="21.77734375" style="17" customWidth="1"/>
    <col min="12283" max="12284" width="20.77734375" style="17" bestFit="1" customWidth="1"/>
    <col min="12285" max="12286" width="19.77734375" style="17" bestFit="1" customWidth="1"/>
    <col min="12287" max="12288" width="20.77734375" style="17" bestFit="1" customWidth="1"/>
    <col min="12289" max="12289" width="19.77734375" style="17" bestFit="1" customWidth="1"/>
    <col min="12290" max="12290" width="20.21875" style="17" bestFit="1" customWidth="1"/>
    <col min="12291" max="12291" width="20.77734375" style="17" bestFit="1" customWidth="1"/>
    <col min="12292" max="12293" width="19.77734375" style="17" bestFit="1" customWidth="1"/>
    <col min="12294" max="12294" width="20.77734375" style="17" bestFit="1" customWidth="1"/>
    <col min="12295" max="12296" width="18.21875" style="17" bestFit="1" customWidth="1"/>
    <col min="12297" max="12297" width="8" style="17" bestFit="1" customWidth="1"/>
    <col min="12298" max="12534" width="9.21875" style="17"/>
    <col min="12535" max="12535" width="7.77734375" style="17" customWidth="1"/>
    <col min="12536" max="12536" width="21.77734375" style="17" customWidth="1"/>
    <col min="12537" max="12537" width="24.21875" style="17" customWidth="1"/>
    <col min="12538" max="12538" width="21.77734375" style="17" customWidth="1"/>
    <col min="12539" max="12540" width="20.77734375" style="17" bestFit="1" customWidth="1"/>
    <col min="12541" max="12542" width="19.77734375" style="17" bestFit="1" customWidth="1"/>
    <col min="12543" max="12544" width="20.77734375" style="17" bestFit="1" customWidth="1"/>
    <col min="12545" max="12545" width="19.77734375" style="17" bestFit="1" customWidth="1"/>
    <col min="12546" max="12546" width="20.21875" style="17" bestFit="1" customWidth="1"/>
    <col min="12547" max="12547" width="20.77734375" style="17" bestFit="1" customWidth="1"/>
    <col min="12548" max="12549" width="19.77734375" style="17" bestFit="1" customWidth="1"/>
    <col min="12550" max="12550" width="20.77734375" style="17" bestFit="1" customWidth="1"/>
    <col min="12551" max="12552" width="18.21875" style="17" bestFit="1" customWidth="1"/>
    <col min="12553" max="12553" width="8" style="17" bestFit="1" customWidth="1"/>
    <col min="12554" max="12790" width="9.21875" style="17"/>
    <col min="12791" max="12791" width="7.77734375" style="17" customWidth="1"/>
    <col min="12792" max="12792" width="21.77734375" style="17" customWidth="1"/>
    <col min="12793" max="12793" width="24.21875" style="17" customWidth="1"/>
    <col min="12794" max="12794" width="21.77734375" style="17" customWidth="1"/>
    <col min="12795" max="12796" width="20.77734375" style="17" bestFit="1" customWidth="1"/>
    <col min="12797" max="12798" width="19.77734375" style="17" bestFit="1" customWidth="1"/>
    <col min="12799" max="12800" width="20.77734375" style="17" bestFit="1" customWidth="1"/>
    <col min="12801" max="12801" width="19.77734375" style="17" bestFit="1" customWidth="1"/>
    <col min="12802" max="12802" width="20.21875" style="17" bestFit="1" customWidth="1"/>
    <col min="12803" max="12803" width="20.77734375" style="17" bestFit="1" customWidth="1"/>
    <col min="12804" max="12805" width="19.77734375" style="17" bestFit="1" customWidth="1"/>
    <col min="12806" max="12806" width="20.77734375" style="17" bestFit="1" customWidth="1"/>
    <col min="12807" max="12808" width="18.21875" style="17" bestFit="1" customWidth="1"/>
    <col min="12809" max="12809" width="8" style="17" bestFit="1" customWidth="1"/>
    <col min="12810" max="13046" width="9.21875" style="17"/>
    <col min="13047" max="13047" width="7.77734375" style="17" customWidth="1"/>
    <col min="13048" max="13048" width="21.77734375" style="17" customWidth="1"/>
    <col min="13049" max="13049" width="24.21875" style="17" customWidth="1"/>
    <col min="13050" max="13050" width="21.77734375" style="17" customWidth="1"/>
    <col min="13051" max="13052" width="20.77734375" style="17" bestFit="1" customWidth="1"/>
    <col min="13053" max="13054" width="19.77734375" style="17" bestFit="1" customWidth="1"/>
    <col min="13055" max="13056" width="20.77734375" style="17" bestFit="1" customWidth="1"/>
    <col min="13057" max="13057" width="19.77734375" style="17" bestFit="1" customWidth="1"/>
    <col min="13058" max="13058" width="20.21875" style="17" bestFit="1" customWidth="1"/>
    <col min="13059" max="13059" width="20.77734375" style="17" bestFit="1" customWidth="1"/>
    <col min="13060" max="13061" width="19.77734375" style="17" bestFit="1" customWidth="1"/>
    <col min="13062" max="13062" width="20.77734375" style="17" bestFit="1" customWidth="1"/>
    <col min="13063" max="13064" width="18.21875" style="17" bestFit="1" customWidth="1"/>
    <col min="13065" max="13065" width="8" style="17" bestFit="1" customWidth="1"/>
    <col min="13066" max="13302" width="9.21875" style="17"/>
    <col min="13303" max="13303" width="7.77734375" style="17" customWidth="1"/>
    <col min="13304" max="13304" width="21.77734375" style="17" customWidth="1"/>
    <col min="13305" max="13305" width="24.21875" style="17" customWidth="1"/>
    <col min="13306" max="13306" width="21.77734375" style="17" customWidth="1"/>
    <col min="13307" max="13308" width="20.77734375" style="17" bestFit="1" customWidth="1"/>
    <col min="13309" max="13310" width="19.77734375" style="17" bestFit="1" customWidth="1"/>
    <col min="13311" max="13312" width="20.77734375" style="17" bestFit="1" customWidth="1"/>
    <col min="13313" max="13313" width="19.77734375" style="17" bestFit="1" customWidth="1"/>
    <col min="13314" max="13314" width="20.21875" style="17" bestFit="1" customWidth="1"/>
    <col min="13315" max="13315" width="20.77734375" style="17" bestFit="1" customWidth="1"/>
    <col min="13316" max="13317" width="19.77734375" style="17" bestFit="1" customWidth="1"/>
    <col min="13318" max="13318" width="20.77734375" style="17" bestFit="1" customWidth="1"/>
    <col min="13319" max="13320" width="18.21875" style="17" bestFit="1" customWidth="1"/>
    <col min="13321" max="13321" width="8" style="17" bestFit="1" customWidth="1"/>
    <col min="13322" max="13558" width="9.21875" style="17"/>
    <col min="13559" max="13559" width="7.77734375" style="17" customWidth="1"/>
    <col min="13560" max="13560" width="21.77734375" style="17" customWidth="1"/>
    <col min="13561" max="13561" width="24.21875" style="17" customWidth="1"/>
    <col min="13562" max="13562" width="21.77734375" style="17" customWidth="1"/>
    <col min="13563" max="13564" width="20.77734375" style="17" bestFit="1" customWidth="1"/>
    <col min="13565" max="13566" width="19.77734375" style="17" bestFit="1" customWidth="1"/>
    <col min="13567" max="13568" width="20.77734375" style="17" bestFit="1" customWidth="1"/>
    <col min="13569" max="13569" width="19.77734375" style="17" bestFit="1" customWidth="1"/>
    <col min="13570" max="13570" width="20.21875" style="17" bestFit="1" customWidth="1"/>
    <col min="13571" max="13571" width="20.77734375" style="17" bestFit="1" customWidth="1"/>
    <col min="13572" max="13573" width="19.77734375" style="17" bestFit="1" customWidth="1"/>
    <col min="13574" max="13574" width="20.77734375" style="17" bestFit="1" customWidth="1"/>
    <col min="13575" max="13576" width="18.21875" style="17" bestFit="1" customWidth="1"/>
    <col min="13577" max="13577" width="8" style="17" bestFit="1" customWidth="1"/>
    <col min="13578" max="13814" width="9.21875" style="17"/>
    <col min="13815" max="13815" width="7.77734375" style="17" customWidth="1"/>
    <col min="13816" max="13816" width="21.77734375" style="17" customWidth="1"/>
    <col min="13817" max="13817" width="24.21875" style="17" customWidth="1"/>
    <col min="13818" max="13818" width="21.77734375" style="17" customWidth="1"/>
    <col min="13819" max="13820" width="20.77734375" style="17" bestFit="1" customWidth="1"/>
    <col min="13821" max="13822" width="19.77734375" style="17" bestFit="1" customWidth="1"/>
    <col min="13823" max="13824" width="20.77734375" style="17" bestFit="1" customWidth="1"/>
    <col min="13825" max="13825" width="19.77734375" style="17" bestFit="1" customWidth="1"/>
    <col min="13826" max="13826" width="20.21875" style="17" bestFit="1" customWidth="1"/>
    <col min="13827" max="13827" width="20.77734375" style="17" bestFit="1" customWidth="1"/>
    <col min="13828" max="13829" width="19.77734375" style="17" bestFit="1" customWidth="1"/>
    <col min="13830" max="13830" width="20.77734375" style="17" bestFit="1" customWidth="1"/>
    <col min="13831" max="13832" width="18.21875" style="17" bestFit="1" customWidth="1"/>
    <col min="13833" max="13833" width="8" style="17" bestFit="1" customWidth="1"/>
    <col min="13834" max="14070" width="9.21875" style="17"/>
    <col min="14071" max="14071" width="7.77734375" style="17" customWidth="1"/>
    <col min="14072" max="14072" width="21.77734375" style="17" customWidth="1"/>
    <col min="14073" max="14073" width="24.21875" style="17" customWidth="1"/>
    <col min="14074" max="14074" width="21.77734375" style="17" customWidth="1"/>
    <col min="14075" max="14076" width="20.77734375" style="17" bestFit="1" customWidth="1"/>
    <col min="14077" max="14078" width="19.77734375" style="17" bestFit="1" customWidth="1"/>
    <col min="14079" max="14080" width="20.77734375" style="17" bestFit="1" customWidth="1"/>
    <col min="14081" max="14081" width="19.77734375" style="17" bestFit="1" customWidth="1"/>
    <col min="14082" max="14082" width="20.21875" style="17" bestFit="1" customWidth="1"/>
    <col min="14083" max="14083" width="20.77734375" style="17" bestFit="1" customWidth="1"/>
    <col min="14084" max="14085" width="19.77734375" style="17" bestFit="1" customWidth="1"/>
    <col min="14086" max="14086" width="20.77734375" style="17" bestFit="1" customWidth="1"/>
    <col min="14087" max="14088" width="18.21875" style="17" bestFit="1" customWidth="1"/>
    <col min="14089" max="14089" width="8" style="17" bestFit="1" customWidth="1"/>
    <col min="14090" max="14326" width="9.21875" style="17"/>
    <col min="14327" max="14327" width="7.77734375" style="17" customWidth="1"/>
    <col min="14328" max="14328" width="21.77734375" style="17" customWidth="1"/>
    <col min="14329" max="14329" width="24.21875" style="17" customWidth="1"/>
    <col min="14330" max="14330" width="21.77734375" style="17" customWidth="1"/>
    <col min="14331" max="14332" width="20.77734375" style="17" bestFit="1" customWidth="1"/>
    <col min="14333" max="14334" width="19.77734375" style="17" bestFit="1" customWidth="1"/>
    <col min="14335" max="14336" width="20.77734375" style="17" bestFit="1" customWidth="1"/>
    <col min="14337" max="14337" width="19.77734375" style="17" bestFit="1" customWidth="1"/>
    <col min="14338" max="14338" width="20.21875" style="17" bestFit="1" customWidth="1"/>
    <col min="14339" max="14339" width="20.77734375" style="17" bestFit="1" customWidth="1"/>
    <col min="14340" max="14341" width="19.77734375" style="17" bestFit="1" customWidth="1"/>
    <col min="14342" max="14342" width="20.77734375" style="17" bestFit="1" customWidth="1"/>
    <col min="14343" max="14344" width="18.21875" style="17" bestFit="1" customWidth="1"/>
    <col min="14345" max="14345" width="8" style="17" bestFit="1" customWidth="1"/>
    <col min="14346" max="14582" width="9.21875" style="17"/>
    <col min="14583" max="14583" width="7.77734375" style="17" customWidth="1"/>
    <col min="14584" max="14584" width="21.77734375" style="17" customWidth="1"/>
    <col min="14585" max="14585" width="24.21875" style="17" customWidth="1"/>
    <col min="14586" max="14586" width="21.77734375" style="17" customWidth="1"/>
    <col min="14587" max="14588" width="20.77734375" style="17" bestFit="1" customWidth="1"/>
    <col min="14589" max="14590" width="19.77734375" style="17" bestFit="1" customWidth="1"/>
    <col min="14591" max="14592" width="20.77734375" style="17" bestFit="1" customWidth="1"/>
    <col min="14593" max="14593" width="19.77734375" style="17" bestFit="1" customWidth="1"/>
    <col min="14594" max="14594" width="20.21875" style="17" bestFit="1" customWidth="1"/>
    <col min="14595" max="14595" width="20.77734375" style="17" bestFit="1" customWidth="1"/>
    <col min="14596" max="14597" width="19.77734375" style="17" bestFit="1" customWidth="1"/>
    <col min="14598" max="14598" width="20.77734375" style="17" bestFit="1" customWidth="1"/>
    <col min="14599" max="14600" width="18.21875" style="17" bestFit="1" customWidth="1"/>
    <col min="14601" max="14601" width="8" style="17" bestFit="1" customWidth="1"/>
    <col min="14602" max="14838" width="9.21875" style="17"/>
    <col min="14839" max="14839" width="7.77734375" style="17" customWidth="1"/>
    <col min="14840" max="14840" width="21.77734375" style="17" customWidth="1"/>
    <col min="14841" max="14841" width="24.21875" style="17" customWidth="1"/>
    <col min="14842" max="14842" width="21.77734375" style="17" customWidth="1"/>
    <col min="14843" max="14844" width="20.77734375" style="17" bestFit="1" customWidth="1"/>
    <col min="14845" max="14846" width="19.77734375" style="17" bestFit="1" customWidth="1"/>
    <col min="14847" max="14848" width="20.77734375" style="17" bestFit="1" customWidth="1"/>
    <col min="14849" max="14849" width="19.77734375" style="17" bestFit="1" customWidth="1"/>
    <col min="14850" max="14850" width="20.21875" style="17" bestFit="1" customWidth="1"/>
    <col min="14851" max="14851" width="20.77734375" style="17" bestFit="1" customWidth="1"/>
    <col min="14852" max="14853" width="19.77734375" style="17" bestFit="1" customWidth="1"/>
    <col min="14854" max="14854" width="20.77734375" style="17" bestFit="1" customWidth="1"/>
    <col min="14855" max="14856" width="18.21875" style="17" bestFit="1" customWidth="1"/>
    <col min="14857" max="14857" width="8" style="17" bestFit="1" customWidth="1"/>
    <col min="14858" max="15094" width="9.21875" style="17"/>
    <col min="15095" max="15095" width="7.77734375" style="17" customWidth="1"/>
    <col min="15096" max="15096" width="21.77734375" style="17" customWidth="1"/>
    <col min="15097" max="15097" width="24.21875" style="17" customWidth="1"/>
    <col min="15098" max="15098" width="21.77734375" style="17" customWidth="1"/>
    <col min="15099" max="15100" width="20.77734375" style="17" bestFit="1" customWidth="1"/>
    <col min="15101" max="15102" width="19.77734375" style="17" bestFit="1" customWidth="1"/>
    <col min="15103" max="15104" width="20.77734375" style="17" bestFit="1" customWidth="1"/>
    <col min="15105" max="15105" width="19.77734375" style="17" bestFit="1" customWidth="1"/>
    <col min="15106" max="15106" width="20.21875" style="17" bestFit="1" customWidth="1"/>
    <col min="15107" max="15107" width="20.77734375" style="17" bestFit="1" customWidth="1"/>
    <col min="15108" max="15109" width="19.77734375" style="17" bestFit="1" customWidth="1"/>
    <col min="15110" max="15110" width="20.77734375" style="17" bestFit="1" customWidth="1"/>
    <col min="15111" max="15112" width="18.21875" style="17" bestFit="1" customWidth="1"/>
    <col min="15113" max="15113" width="8" style="17" bestFit="1" customWidth="1"/>
    <col min="15114" max="15350" width="9.21875" style="17"/>
    <col min="15351" max="15351" width="7.77734375" style="17" customWidth="1"/>
    <col min="15352" max="15352" width="21.77734375" style="17" customWidth="1"/>
    <col min="15353" max="15353" width="24.21875" style="17" customWidth="1"/>
    <col min="15354" max="15354" width="21.77734375" style="17" customWidth="1"/>
    <col min="15355" max="15356" width="20.77734375" style="17" bestFit="1" customWidth="1"/>
    <col min="15357" max="15358" width="19.77734375" style="17" bestFit="1" customWidth="1"/>
    <col min="15359" max="15360" width="20.77734375" style="17" bestFit="1" customWidth="1"/>
    <col min="15361" max="15361" width="19.77734375" style="17" bestFit="1" customWidth="1"/>
    <col min="15362" max="15362" width="20.21875" style="17" bestFit="1" customWidth="1"/>
    <col min="15363" max="15363" width="20.77734375" style="17" bestFit="1" customWidth="1"/>
    <col min="15364" max="15365" width="19.77734375" style="17" bestFit="1" customWidth="1"/>
    <col min="15366" max="15366" width="20.77734375" style="17" bestFit="1" customWidth="1"/>
    <col min="15367" max="15368" width="18.21875" style="17" bestFit="1" customWidth="1"/>
    <col min="15369" max="15369" width="8" style="17" bestFit="1" customWidth="1"/>
    <col min="15370" max="15606" width="9.21875" style="17"/>
    <col min="15607" max="15607" width="7.77734375" style="17" customWidth="1"/>
    <col min="15608" max="15608" width="21.77734375" style="17" customWidth="1"/>
    <col min="15609" max="15609" width="24.21875" style="17" customWidth="1"/>
    <col min="15610" max="15610" width="21.77734375" style="17" customWidth="1"/>
    <col min="15611" max="15612" width="20.77734375" style="17" bestFit="1" customWidth="1"/>
    <col min="15613" max="15614" width="19.77734375" style="17" bestFit="1" customWidth="1"/>
    <col min="15615" max="15616" width="20.77734375" style="17" bestFit="1" customWidth="1"/>
    <col min="15617" max="15617" width="19.77734375" style="17" bestFit="1" customWidth="1"/>
    <col min="15618" max="15618" width="20.21875" style="17" bestFit="1" customWidth="1"/>
    <col min="15619" max="15619" width="20.77734375" style="17" bestFit="1" customWidth="1"/>
    <col min="15620" max="15621" width="19.77734375" style="17" bestFit="1" customWidth="1"/>
    <col min="15622" max="15622" width="20.77734375" style="17" bestFit="1" customWidth="1"/>
    <col min="15623" max="15624" width="18.21875" style="17" bestFit="1" customWidth="1"/>
    <col min="15625" max="15625" width="8" style="17" bestFit="1" customWidth="1"/>
    <col min="15626" max="15862" width="9.21875" style="17"/>
    <col min="15863" max="15863" width="7.77734375" style="17" customWidth="1"/>
    <col min="15864" max="15864" width="21.77734375" style="17" customWidth="1"/>
    <col min="15865" max="15865" width="24.21875" style="17" customWidth="1"/>
    <col min="15866" max="15866" width="21.77734375" style="17" customWidth="1"/>
    <col min="15867" max="15868" width="20.77734375" style="17" bestFit="1" customWidth="1"/>
    <col min="15869" max="15870" width="19.77734375" style="17" bestFit="1" customWidth="1"/>
    <col min="15871" max="15872" width="20.77734375" style="17" bestFit="1" customWidth="1"/>
    <col min="15873" max="15873" width="19.77734375" style="17" bestFit="1" customWidth="1"/>
    <col min="15874" max="15874" width="20.21875" style="17" bestFit="1" customWidth="1"/>
    <col min="15875" max="15875" width="20.77734375" style="17" bestFit="1" customWidth="1"/>
    <col min="15876" max="15877" width="19.77734375" style="17" bestFit="1" customWidth="1"/>
    <col min="15878" max="15878" width="20.77734375" style="17" bestFit="1" customWidth="1"/>
    <col min="15879" max="15880" width="18.21875" style="17" bestFit="1" customWidth="1"/>
    <col min="15881" max="15881" width="8" style="17" bestFit="1" customWidth="1"/>
    <col min="15882" max="16118" width="9.21875" style="17"/>
    <col min="16119" max="16119" width="7.77734375" style="17" customWidth="1"/>
    <col min="16120" max="16120" width="21.77734375" style="17" customWidth="1"/>
    <col min="16121" max="16121" width="24.21875" style="17" customWidth="1"/>
    <col min="16122" max="16122" width="21.77734375" style="17" customWidth="1"/>
    <col min="16123" max="16124" width="20.77734375" style="17" bestFit="1" customWidth="1"/>
    <col min="16125" max="16126" width="19.77734375" style="17" bestFit="1" customWidth="1"/>
    <col min="16127" max="16128" width="20.77734375" style="17" bestFit="1" customWidth="1"/>
    <col min="16129" max="16129" width="19.77734375" style="17" bestFit="1" customWidth="1"/>
    <col min="16130" max="16130" width="20.21875" style="17" bestFit="1" customWidth="1"/>
    <col min="16131" max="16131" width="20.77734375" style="17" bestFit="1" customWidth="1"/>
    <col min="16132" max="16133" width="19.77734375" style="17" bestFit="1" customWidth="1"/>
    <col min="16134" max="16134" width="20.77734375" style="17" bestFit="1" customWidth="1"/>
    <col min="16135" max="16136" width="18.21875" style="17" bestFit="1" customWidth="1"/>
    <col min="16137" max="16137" width="8" style="17" bestFit="1" customWidth="1"/>
    <col min="16138" max="16384" width="9.21875" style="17"/>
  </cols>
  <sheetData>
    <row r="1" spans="1:39" s="1" customFormat="1" ht="18.600000000000001">
      <c r="A1" s="440" t="s">
        <v>217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08" t="s">
        <v>262</v>
      </c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</row>
    <row r="2" spans="1:39" s="1" customFormat="1" ht="18">
      <c r="A2" s="440" t="s">
        <v>218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09" t="s">
        <v>218</v>
      </c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</row>
    <row r="3" spans="1:39" s="23" customFormat="1" ht="19.8">
      <c r="A3" s="402" t="s">
        <v>219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8" t="s">
        <v>219</v>
      </c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</row>
    <row r="4" spans="1:39" s="23" customFormat="1" ht="19.8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</row>
    <row r="5" spans="1:39" ht="24">
      <c r="A5" s="441" t="s">
        <v>241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33" t="s">
        <v>241</v>
      </c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</row>
    <row r="6" spans="1:39" ht="24.6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351" t="s">
        <v>53</v>
      </c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4"/>
      <c r="AI6" s="314"/>
      <c r="AJ6" s="314"/>
      <c r="AK6" s="314"/>
      <c r="AL6" s="314"/>
      <c r="AM6" s="75" t="s">
        <v>222</v>
      </c>
    </row>
    <row r="7" spans="1:39" s="1" customFormat="1" ht="16.8">
      <c r="A7" s="21" t="s">
        <v>53</v>
      </c>
      <c r="G7" s="2"/>
      <c r="P7" s="4" t="s">
        <v>222</v>
      </c>
      <c r="Q7" s="427" t="s">
        <v>63</v>
      </c>
      <c r="R7" s="429" t="s">
        <v>244</v>
      </c>
      <c r="S7" s="431" t="s">
        <v>38</v>
      </c>
      <c r="T7" s="378"/>
      <c r="U7" s="434" t="s">
        <v>286</v>
      </c>
      <c r="V7" s="435"/>
      <c r="W7" s="435"/>
      <c r="X7" s="435"/>
      <c r="Y7" s="435"/>
      <c r="Z7" s="435"/>
      <c r="AA7" s="435"/>
      <c r="AB7" s="435"/>
      <c r="AC7" s="436"/>
      <c r="AD7" s="379"/>
      <c r="AE7" s="437" t="s">
        <v>287</v>
      </c>
      <c r="AF7" s="438"/>
      <c r="AG7" s="438"/>
      <c r="AH7" s="438"/>
      <c r="AI7" s="438"/>
      <c r="AJ7" s="438"/>
      <c r="AK7" s="438"/>
      <c r="AL7" s="438"/>
      <c r="AM7" s="439"/>
    </row>
    <row r="8" spans="1:39">
      <c r="A8" s="442" t="s">
        <v>63</v>
      </c>
      <c r="B8" s="445" t="s">
        <v>38</v>
      </c>
      <c r="C8" s="442"/>
      <c r="D8" s="443" t="s">
        <v>66</v>
      </c>
      <c r="E8" s="443"/>
      <c r="F8" s="443"/>
      <c r="G8" s="443"/>
      <c r="H8" s="443"/>
      <c r="I8" s="443"/>
      <c r="K8" s="443" t="s">
        <v>67</v>
      </c>
      <c r="L8" s="443"/>
      <c r="M8" s="443"/>
      <c r="N8" s="443"/>
      <c r="O8" s="443"/>
      <c r="P8" s="444"/>
      <c r="Q8" s="428"/>
      <c r="R8" s="430"/>
      <c r="S8" s="432"/>
      <c r="T8" s="380"/>
      <c r="U8" s="428" t="s">
        <v>245</v>
      </c>
      <c r="V8" s="430"/>
      <c r="W8" s="430"/>
      <c r="X8" s="430"/>
      <c r="Y8" s="430" t="s">
        <v>242</v>
      </c>
      <c r="Z8" s="430"/>
      <c r="AA8" s="430"/>
      <c r="AB8" s="430"/>
      <c r="AC8" s="432" t="s">
        <v>243</v>
      </c>
      <c r="AD8" s="381"/>
      <c r="AE8" s="428" t="s">
        <v>245</v>
      </c>
      <c r="AF8" s="430"/>
      <c r="AG8" s="430"/>
      <c r="AH8" s="430"/>
      <c r="AI8" s="430" t="s">
        <v>242</v>
      </c>
      <c r="AJ8" s="430"/>
      <c r="AK8" s="430"/>
      <c r="AL8" s="430"/>
      <c r="AM8" s="432" t="s">
        <v>243</v>
      </c>
    </row>
    <row r="9" spans="1:39" s="18" customFormat="1" ht="33.6">
      <c r="A9" s="442"/>
      <c r="B9" s="445"/>
      <c r="C9" s="442"/>
      <c r="D9" s="27" t="s">
        <v>231</v>
      </c>
      <c r="E9" s="27" t="s">
        <v>231</v>
      </c>
      <c r="F9" s="27" t="s">
        <v>231</v>
      </c>
      <c r="G9" s="27" t="s">
        <v>231</v>
      </c>
      <c r="H9" s="27" t="s">
        <v>231</v>
      </c>
      <c r="I9" s="28" t="s">
        <v>68</v>
      </c>
      <c r="J9" s="29"/>
      <c r="K9" s="27" t="s">
        <v>231</v>
      </c>
      <c r="L9" s="27" t="s">
        <v>231</v>
      </c>
      <c r="M9" s="27" t="s">
        <v>231</v>
      </c>
      <c r="N9" s="27" t="s">
        <v>231</v>
      </c>
      <c r="O9" s="27" t="s">
        <v>231</v>
      </c>
      <c r="P9" s="59" t="s">
        <v>68</v>
      </c>
      <c r="Q9" s="428"/>
      <c r="R9" s="430"/>
      <c r="S9" s="432"/>
      <c r="T9" s="380"/>
      <c r="U9" s="382" t="s">
        <v>246</v>
      </c>
      <c r="V9" s="383" t="s">
        <v>176</v>
      </c>
      <c r="W9" s="383" t="s">
        <v>177</v>
      </c>
      <c r="X9" s="383" t="s">
        <v>5</v>
      </c>
      <c r="Y9" s="383" t="s">
        <v>246</v>
      </c>
      <c r="Z9" s="383" t="s">
        <v>176</v>
      </c>
      <c r="AA9" s="383" t="s">
        <v>177</v>
      </c>
      <c r="AB9" s="383" t="s">
        <v>5</v>
      </c>
      <c r="AC9" s="432"/>
      <c r="AD9" s="384"/>
      <c r="AE9" s="382" t="s">
        <v>246</v>
      </c>
      <c r="AF9" s="383" t="s">
        <v>176</v>
      </c>
      <c r="AG9" s="383" t="s">
        <v>177</v>
      </c>
      <c r="AH9" s="383" t="s">
        <v>5</v>
      </c>
      <c r="AI9" s="383" t="s">
        <v>246</v>
      </c>
      <c r="AJ9" s="383" t="s">
        <v>176</v>
      </c>
      <c r="AK9" s="383" t="s">
        <v>177</v>
      </c>
      <c r="AL9" s="383" t="s">
        <v>5</v>
      </c>
      <c r="AM9" s="432"/>
    </row>
    <row r="10" spans="1:39" ht="30">
      <c r="A10" s="442"/>
      <c r="B10" s="445"/>
      <c r="C10" s="442"/>
      <c r="D10" s="25">
        <v>1</v>
      </c>
      <c r="E10" s="25">
        <v>2</v>
      </c>
      <c r="F10" s="25">
        <v>3</v>
      </c>
      <c r="G10" s="25">
        <v>4</v>
      </c>
      <c r="H10" s="25">
        <v>5</v>
      </c>
      <c r="I10" s="41" t="s">
        <v>182</v>
      </c>
      <c r="J10" s="6"/>
      <c r="K10" s="25">
        <v>7</v>
      </c>
      <c r="L10" s="25">
        <v>8</v>
      </c>
      <c r="M10" s="25">
        <v>9</v>
      </c>
      <c r="N10" s="25">
        <v>10</v>
      </c>
      <c r="O10" s="25">
        <v>11</v>
      </c>
      <c r="P10" s="60" t="s">
        <v>183</v>
      </c>
      <c r="Q10" s="315"/>
      <c r="R10" s="316"/>
      <c r="S10" s="317"/>
      <c r="T10" s="318"/>
      <c r="U10" s="319"/>
      <c r="V10" s="320"/>
      <c r="W10" s="320"/>
      <c r="X10" s="320"/>
      <c r="Y10" s="320"/>
      <c r="Z10" s="320"/>
      <c r="AA10" s="320"/>
      <c r="AB10" s="320"/>
      <c r="AC10" s="321"/>
      <c r="AD10" s="314"/>
      <c r="AE10" s="319"/>
      <c r="AF10" s="320"/>
      <c r="AG10" s="320"/>
      <c r="AH10" s="320"/>
      <c r="AI10" s="320"/>
      <c r="AJ10" s="320"/>
      <c r="AK10" s="320"/>
      <c r="AL10" s="320"/>
      <c r="AM10" s="321"/>
    </row>
    <row r="11" spans="1:39">
      <c r="A11" s="55"/>
      <c r="B11" s="56"/>
      <c r="C11" s="39"/>
      <c r="D11" s="25"/>
      <c r="E11" s="25"/>
      <c r="F11" s="25"/>
      <c r="G11" s="25"/>
      <c r="H11" s="25"/>
      <c r="I11" s="41"/>
      <c r="J11" s="6"/>
      <c r="K11" s="25"/>
      <c r="L11" s="25"/>
      <c r="M11" s="25"/>
      <c r="N11" s="25"/>
      <c r="O11" s="25"/>
      <c r="P11" s="60"/>
      <c r="Q11" s="315"/>
      <c r="R11" s="316"/>
      <c r="S11" s="317"/>
      <c r="T11" s="318"/>
      <c r="U11" s="319"/>
      <c r="V11" s="320"/>
      <c r="W11" s="320"/>
      <c r="X11" s="320"/>
      <c r="Y11" s="320"/>
      <c r="Z11" s="320"/>
      <c r="AA11" s="320"/>
      <c r="AB11" s="320"/>
      <c r="AC11" s="321"/>
      <c r="AD11" s="314"/>
      <c r="AE11" s="319"/>
      <c r="AF11" s="320"/>
      <c r="AG11" s="320"/>
      <c r="AH11" s="320"/>
      <c r="AI11" s="320"/>
      <c r="AJ11" s="320"/>
      <c r="AK11" s="320"/>
      <c r="AL11" s="320"/>
      <c r="AM11" s="321"/>
    </row>
    <row r="12" spans="1:39">
      <c r="A12" s="38"/>
      <c r="B12" s="32"/>
      <c r="D12" s="385"/>
      <c r="E12" s="385"/>
      <c r="F12" s="385"/>
      <c r="G12" s="385"/>
      <c r="H12" s="385"/>
      <c r="I12" s="386"/>
      <c r="J12" s="6"/>
      <c r="K12" s="385"/>
      <c r="L12" s="385"/>
      <c r="M12" s="385"/>
      <c r="N12" s="385"/>
      <c r="O12" s="385"/>
      <c r="P12" s="387"/>
      <c r="Q12" s="315"/>
      <c r="R12" s="316"/>
      <c r="S12" s="317"/>
      <c r="T12" s="318"/>
      <c r="U12" s="319"/>
      <c r="V12" s="320"/>
      <c r="W12" s="320"/>
      <c r="X12" s="320"/>
      <c r="Y12" s="320"/>
      <c r="Z12" s="320"/>
      <c r="AA12" s="320"/>
      <c r="AB12" s="320"/>
      <c r="AC12" s="321"/>
      <c r="AD12" s="314"/>
      <c r="AE12" s="319"/>
      <c r="AF12" s="320"/>
      <c r="AG12" s="320"/>
      <c r="AH12" s="320"/>
      <c r="AI12" s="320"/>
      <c r="AJ12" s="320"/>
      <c r="AK12" s="320"/>
      <c r="AL12" s="320"/>
      <c r="AM12" s="321"/>
    </row>
    <row r="13" spans="1:39">
      <c r="A13" s="38"/>
      <c r="B13" s="32"/>
      <c r="D13" s="385"/>
      <c r="E13" s="385"/>
      <c r="F13" s="385"/>
      <c r="G13" s="385"/>
      <c r="H13" s="385"/>
      <c r="I13" s="386"/>
      <c r="J13" s="6"/>
      <c r="K13" s="385"/>
      <c r="L13" s="385"/>
      <c r="M13" s="385"/>
      <c r="N13" s="385"/>
      <c r="O13" s="385"/>
      <c r="P13" s="387"/>
      <c r="Q13" s="315"/>
      <c r="R13" s="316"/>
      <c r="S13" s="317"/>
      <c r="T13" s="318"/>
      <c r="U13" s="319"/>
      <c r="V13" s="320"/>
      <c r="W13" s="320"/>
      <c r="X13" s="320"/>
      <c r="Y13" s="320"/>
      <c r="Z13" s="320"/>
      <c r="AA13" s="320"/>
      <c r="AB13" s="320"/>
      <c r="AC13" s="321"/>
      <c r="AD13" s="314"/>
      <c r="AE13" s="319"/>
      <c r="AF13" s="320"/>
      <c r="AG13" s="320"/>
      <c r="AH13" s="320"/>
      <c r="AI13" s="320"/>
      <c r="AJ13" s="320"/>
      <c r="AK13" s="320"/>
      <c r="AL13" s="320"/>
      <c r="AM13" s="321"/>
    </row>
    <row r="14" spans="1:39">
      <c r="A14" s="38"/>
      <c r="B14" s="32"/>
      <c r="D14" s="385"/>
      <c r="E14" s="385"/>
      <c r="F14" s="385"/>
      <c r="G14" s="385"/>
      <c r="H14" s="385"/>
      <c r="I14" s="386"/>
      <c r="J14" s="6"/>
      <c r="K14" s="385"/>
      <c r="L14" s="385"/>
      <c r="M14" s="385"/>
      <c r="N14" s="385"/>
      <c r="O14" s="385"/>
      <c r="P14" s="387"/>
      <c r="Q14" s="315"/>
      <c r="R14" s="316"/>
      <c r="S14" s="317"/>
      <c r="T14" s="318"/>
      <c r="U14" s="319"/>
      <c r="V14" s="320"/>
      <c r="W14" s="320"/>
      <c r="X14" s="320"/>
      <c r="Y14" s="320"/>
      <c r="Z14" s="320"/>
      <c r="AA14" s="320"/>
      <c r="AB14" s="320"/>
      <c r="AC14" s="321"/>
      <c r="AD14" s="314"/>
      <c r="AE14" s="319"/>
      <c r="AF14" s="320"/>
      <c r="AG14" s="320"/>
      <c r="AH14" s="320"/>
      <c r="AI14" s="320"/>
      <c r="AJ14" s="320"/>
      <c r="AK14" s="320"/>
      <c r="AL14" s="320"/>
      <c r="AM14" s="321"/>
    </row>
    <row r="15" spans="1:39">
      <c r="A15" s="38"/>
      <c r="B15" s="32"/>
      <c r="D15" s="385"/>
      <c r="E15" s="385"/>
      <c r="F15" s="385"/>
      <c r="G15" s="385"/>
      <c r="H15" s="385"/>
      <c r="I15" s="386"/>
      <c r="J15" s="6"/>
      <c r="K15" s="385"/>
      <c r="L15" s="385"/>
      <c r="M15" s="385"/>
      <c r="N15" s="385"/>
      <c r="O15" s="385"/>
      <c r="P15" s="387"/>
      <c r="Q15" s="315"/>
      <c r="R15" s="316"/>
      <c r="S15" s="317"/>
      <c r="T15" s="318"/>
      <c r="U15" s="319"/>
      <c r="V15" s="320"/>
      <c r="W15" s="320"/>
      <c r="X15" s="320"/>
      <c r="Y15" s="320"/>
      <c r="Z15" s="320"/>
      <c r="AA15" s="320"/>
      <c r="AB15" s="320"/>
      <c r="AC15" s="321"/>
      <c r="AD15" s="314"/>
      <c r="AE15" s="319"/>
      <c r="AF15" s="320"/>
      <c r="AG15" s="320"/>
      <c r="AH15" s="320"/>
      <c r="AI15" s="320"/>
      <c r="AJ15" s="320"/>
      <c r="AK15" s="320"/>
      <c r="AL15" s="320"/>
      <c r="AM15" s="321"/>
    </row>
    <row r="16" spans="1:39">
      <c r="A16" s="38"/>
      <c r="B16" s="32"/>
      <c r="D16" s="385"/>
      <c r="E16" s="385"/>
      <c r="F16" s="385"/>
      <c r="G16" s="385"/>
      <c r="H16" s="385"/>
      <c r="I16" s="386"/>
      <c r="J16" s="6"/>
      <c r="K16" s="385"/>
      <c r="L16" s="385"/>
      <c r="M16" s="385"/>
      <c r="N16" s="385"/>
      <c r="O16" s="385"/>
      <c r="P16" s="387"/>
      <c r="Q16" s="315"/>
      <c r="R16" s="316"/>
      <c r="S16" s="317"/>
      <c r="T16" s="318"/>
      <c r="U16" s="319"/>
      <c r="V16" s="320"/>
      <c r="W16" s="320"/>
      <c r="X16" s="320"/>
      <c r="Y16" s="320"/>
      <c r="Z16" s="320"/>
      <c r="AA16" s="320"/>
      <c r="AB16" s="320"/>
      <c r="AC16" s="321"/>
      <c r="AD16" s="314"/>
      <c r="AE16" s="319"/>
      <c r="AF16" s="320"/>
      <c r="AG16" s="320"/>
      <c r="AH16" s="320"/>
      <c r="AI16" s="320"/>
      <c r="AJ16" s="320"/>
      <c r="AK16" s="320"/>
      <c r="AL16" s="320"/>
      <c r="AM16" s="321"/>
    </row>
    <row r="17" spans="1:39">
      <c r="A17" s="38"/>
      <c r="B17" s="32"/>
      <c r="D17" s="385"/>
      <c r="E17" s="385"/>
      <c r="F17" s="385"/>
      <c r="G17" s="385"/>
      <c r="H17" s="385"/>
      <c r="I17" s="386"/>
      <c r="J17" s="6"/>
      <c r="K17" s="385"/>
      <c r="L17" s="385"/>
      <c r="M17" s="385"/>
      <c r="N17" s="385"/>
      <c r="O17" s="385"/>
      <c r="P17" s="387"/>
      <c r="Q17" s="315"/>
      <c r="R17" s="316"/>
      <c r="S17" s="317"/>
      <c r="T17" s="318"/>
      <c r="U17" s="319"/>
      <c r="V17" s="320"/>
      <c r="W17" s="320"/>
      <c r="X17" s="320"/>
      <c r="Y17" s="320"/>
      <c r="Z17" s="320"/>
      <c r="AA17" s="320"/>
      <c r="AB17" s="320"/>
      <c r="AC17" s="321"/>
      <c r="AD17" s="314"/>
      <c r="AE17" s="319"/>
      <c r="AF17" s="320"/>
      <c r="AG17" s="320"/>
      <c r="AH17" s="320"/>
      <c r="AI17" s="320"/>
      <c r="AJ17" s="320"/>
      <c r="AK17" s="320"/>
      <c r="AL17" s="320"/>
      <c r="AM17" s="321"/>
    </row>
    <row r="18" spans="1:39">
      <c r="A18" s="38"/>
      <c r="B18" s="32"/>
      <c r="D18" s="385"/>
      <c r="E18" s="385"/>
      <c r="F18" s="385"/>
      <c r="G18" s="385"/>
      <c r="H18" s="385"/>
      <c r="I18" s="386"/>
      <c r="J18" s="6"/>
      <c r="K18" s="385"/>
      <c r="L18" s="385"/>
      <c r="M18" s="385"/>
      <c r="N18" s="385"/>
      <c r="O18" s="385"/>
      <c r="P18" s="387"/>
      <c r="Q18" s="315"/>
      <c r="R18" s="316"/>
      <c r="S18" s="317"/>
      <c r="T18" s="318"/>
      <c r="U18" s="319"/>
      <c r="V18" s="320"/>
      <c r="W18" s="320"/>
      <c r="X18" s="320"/>
      <c r="Y18" s="320"/>
      <c r="Z18" s="320"/>
      <c r="AA18" s="320"/>
      <c r="AB18" s="320"/>
      <c r="AC18" s="321"/>
      <c r="AD18" s="314"/>
      <c r="AE18" s="319"/>
      <c r="AF18" s="320"/>
      <c r="AG18" s="320"/>
      <c r="AH18" s="320"/>
      <c r="AI18" s="320"/>
      <c r="AJ18" s="320"/>
      <c r="AK18" s="320"/>
      <c r="AL18" s="320"/>
      <c r="AM18" s="321"/>
    </row>
    <row r="19" spans="1:39">
      <c r="A19" s="38"/>
      <c r="B19" s="32"/>
      <c r="D19" s="385"/>
      <c r="E19" s="385"/>
      <c r="F19" s="385"/>
      <c r="G19" s="385"/>
      <c r="H19" s="385"/>
      <c r="I19" s="386"/>
      <c r="J19" s="6"/>
      <c r="K19" s="385"/>
      <c r="L19" s="385"/>
      <c r="M19" s="385"/>
      <c r="N19" s="385"/>
      <c r="O19" s="385"/>
      <c r="P19" s="387"/>
      <c r="Q19" s="315"/>
      <c r="R19" s="316"/>
      <c r="S19" s="317"/>
      <c r="T19" s="318"/>
      <c r="U19" s="319"/>
      <c r="V19" s="320"/>
      <c r="W19" s="320"/>
      <c r="X19" s="320"/>
      <c r="Y19" s="320"/>
      <c r="Z19" s="320"/>
      <c r="AA19" s="320"/>
      <c r="AB19" s="320"/>
      <c r="AC19" s="321"/>
      <c r="AD19" s="314"/>
      <c r="AE19" s="319"/>
      <c r="AF19" s="320"/>
      <c r="AG19" s="320"/>
      <c r="AH19" s="320"/>
      <c r="AI19" s="320"/>
      <c r="AJ19" s="320"/>
      <c r="AK19" s="320"/>
      <c r="AL19" s="320"/>
      <c r="AM19" s="321"/>
    </row>
    <row r="20" spans="1:39">
      <c r="A20" s="38"/>
      <c r="B20" s="34" t="s">
        <v>232</v>
      </c>
      <c r="D20" s="26"/>
      <c r="E20" s="26"/>
      <c r="F20" s="26"/>
      <c r="G20" s="26"/>
      <c r="H20" s="26"/>
      <c r="I20" s="26"/>
      <c r="K20" s="26"/>
      <c r="L20" s="26"/>
      <c r="M20" s="26"/>
      <c r="N20" s="26"/>
      <c r="O20" s="26"/>
      <c r="P20" s="61"/>
      <c r="Q20" s="322"/>
      <c r="R20" s="239"/>
      <c r="S20" s="323"/>
      <c r="T20" s="314"/>
      <c r="U20" s="324"/>
      <c r="V20" s="325"/>
      <c r="W20" s="325"/>
      <c r="X20" s="325"/>
      <c r="Y20" s="325"/>
      <c r="Z20" s="325"/>
      <c r="AA20" s="325"/>
      <c r="AB20" s="325"/>
      <c r="AC20" s="326"/>
      <c r="AD20" s="314"/>
      <c r="AE20" s="324"/>
      <c r="AF20" s="325"/>
      <c r="AG20" s="325"/>
      <c r="AH20" s="325"/>
      <c r="AI20" s="325"/>
      <c r="AJ20" s="325"/>
      <c r="AK20" s="325"/>
      <c r="AL20" s="325"/>
      <c r="AM20" s="326"/>
    </row>
    <row r="21" spans="1:39">
      <c r="A21" s="38"/>
      <c r="B21" s="34" t="s">
        <v>64</v>
      </c>
      <c r="C21" s="34"/>
      <c r="D21" s="26"/>
      <c r="E21" s="26"/>
      <c r="F21" s="26"/>
      <c r="G21" s="26"/>
      <c r="H21" s="26"/>
      <c r="I21" s="26"/>
      <c r="K21" s="26"/>
      <c r="L21" s="26"/>
      <c r="M21" s="26"/>
      <c r="N21" s="26"/>
      <c r="O21" s="26"/>
      <c r="P21" s="61"/>
      <c r="Q21" s="322"/>
      <c r="R21" s="239"/>
      <c r="S21" s="323"/>
      <c r="T21" s="314"/>
      <c r="U21" s="324"/>
      <c r="V21" s="325"/>
      <c r="W21" s="325"/>
      <c r="X21" s="325"/>
      <c r="Y21" s="325"/>
      <c r="Z21" s="325"/>
      <c r="AA21" s="325"/>
      <c r="AB21" s="325"/>
      <c r="AC21" s="326"/>
      <c r="AD21" s="314"/>
      <c r="AE21" s="324"/>
      <c r="AF21" s="325"/>
      <c r="AG21" s="325"/>
      <c r="AH21" s="325"/>
      <c r="AI21" s="325"/>
      <c r="AJ21" s="325"/>
      <c r="AK21" s="325"/>
      <c r="AL21" s="325"/>
      <c r="AM21" s="326"/>
    </row>
    <row r="22" spans="1:39">
      <c r="A22" s="38"/>
      <c r="B22" s="34" t="s">
        <v>65</v>
      </c>
      <c r="D22" s="26"/>
      <c r="E22" s="26"/>
      <c r="F22" s="26"/>
      <c r="G22" s="26"/>
      <c r="H22" s="26"/>
      <c r="I22" s="26"/>
      <c r="K22" s="26"/>
      <c r="L22" s="26"/>
      <c r="M22" s="26"/>
      <c r="N22" s="26"/>
      <c r="O22" s="26"/>
      <c r="P22" s="61"/>
      <c r="Q22" s="322"/>
      <c r="R22" s="239"/>
      <c r="S22" s="323"/>
      <c r="T22" s="314"/>
      <c r="U22" s="324"/>
      <c r="V22" s="325"/>
      <c r="W22" s="325"/>
      <c r="X22" s="325"/>
      <c r="Y22" s="325"/>
      <c r="Z22" s="325"/>
      <c r="AA22" s="325"/>
      <c r="AB22" s="325"/>
      <c r="AC22" s="326"/>
      <c r="AD22" s="314"/>
      <c r="AE22" s="324"/>
      <c r="AF22" s="325"/>
      <c r="AG22" s="325"/>
      <c r="AH22" s="325"/>
      <c r="AI22" s="325"/>
      <c r="AJ22" s="325"/>
      <c r="AK22" s="325"/>
      <c r="AL22" s="325"/>
      <c r="AM22" s="326"/>
    </row>
    <row r="23" spans="1:39" ht="21.6" thickBot="1">
      <c r="A23" s="57">
        <v>3</v>
      </c>
      <c r="B23" s="37" t="s">
        <v>243</v>
      </c>
      <c r="C23" s="40"/>
      <c r="D23" s="30"/>
      <c r="E23" s="30"/>
      <c r="F23" s="30"/>
      <c r="G23" s="30"/>
      <c r="H23" s="30"/>
      <c r="I23" s="30"/>
      <c r="K23" s="30"/>
      <c r="L23" s="30"/>
      <c r="M23" s="30"/>
      <c r="N23" s="30"/>
      <c r="O23" s="30"/>
      <c r="P23" s="58"/>
      <c r="Q23" s="327"/>
      <c r="R23" s="328"/>
      <c r="S23" s="329"/>
      <c r="T23" s="314"/>
      <c r="U23" s="330"/>
      <c r="V23" s="331"/>
      <c r="W23" s="331"/>
      <c r="X23" s="331"/>
      <c r="Y23" s="331"/>
      <c r="Z23" s="331"/>
      <c r="AA23" s="331"/>
      <c r="AB23" s="331"/>
      <c r="AC23" s="332"/>
      <c r="AD23" s="314"/>
      <c r="AE23" s="330"/>
      <c r="AF23" s="331"/>
      <c r="AG23" s="331"/>
      <c r="AH23" s="331"/>
      <c r="AI23" s="331"/>
      <c r="AJ23" s="331"/>
      <c r="AK23" s="331"/>
      <c r="AL23" s="331"/>
      <c r="AM23" s="332"/>
    </row>
    <row r="24" spans="1:39">
      <c r="A24" s="388"/>
      <c r="C24" s="389"/>
      <c r="Q24" s="314"/>
      <c r="R24" s="314"/>
      <c r="S24" s="314"/>
      <c r="T24" s="314"/>
      <c r="U24" s="390"/>
      <c r="V24" s="390"/>
      <c r="W24" s="390"/>
      <c r="X24" s="390"/>
      <c r="Y24" s="390"/>
      <c r="Z24" s="390"/>
      <c r="AA24" s="390"/>
      <c r="AB24" s="390"/>
      <c r="AC24" s="390"/>
      <c r="AD24" s="314"/>
      <c r="AE24" s="390"/>
      <c r="AF24" s="390"/>
      <c r="AG24" s="390"/>
      <c r="AH24" s="390"/>
      <c r="AI24" s="390"/>
      <c r="AJ24" s="390"/>
      <c r="AK24" s="390"/>
      <c r="AL24" s="390"/>
      <c r="AM24" s="390"/>
    </row>
    <row r="25" spans="1:39" s="2" customFormat="1" ht="19.2">
      <c r="A25" s="31" t="s">
        <v>233</v>
      </c>
      <c r="B25" s="35"/>
      <c r="C25" s="35"/>
      <c r="Q25" s="426" t="s">
        <v>257</v>
      </c>
      <c r="R25" s="426"/>
      <c r="S25" s="426"/>
      <c r="T25" s="426"/>
      <c r="U25" s="426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</row>
    <row r="26" spans="1:39" s="16" customFormat="1" ht="18">
      <c r="A26" s="36"/>
      <c r="B26" s="35"/>
      <c r="C26" s="35" t="s">
        <v>34</v>
      </c>
      <c r="G26" s="1" t="s">
        <v>34</v>
      </c>
      <c r="N26" s="16" t="s">
        <v>34</v>
      </c>
      <c r="Q26" s="65"/>
      <c r="R26" s="65"/>
      <c r="S26" s="65" t="s">
        <v>34</v>
      </c>
      <c r="T26" s="65"/>
      <c r="U26" s="65"/>
      <c r="V26" s="65"/>
      <c r="W26" s="65"/>
      <c r="X26" s="65"/>
      <c r="Y26" s="65"/>
      <c r="Z26" s="65"/>
      <c r="AA26" s="65"/>
      <c r="AB26" s="65"/>
      <c r="AC26" s="74" t="s">
        <v>34</v>
      </c>
      <c r="AD26" s="65"/>
      <c r="AE26" s="65"/>
      <c r="AF26" s="65"/>
      <c r="AG26" s="65"/>
      <c r="AH26" s="65"/>
      <c r="AI26" s="65"/>
      <c r="AJ26" s="65"/>
      <c r="AK26" s="65"/>
      <c r="AL26" s="65" t="s">
        <v>34</v>
      </c>
      <c r="AM26" s="65"/>
    </row>
    <row r="27" spans="1:39" s="16" customFormat="1" ht="18">
      <c r="A27" s="36"/>
      <c r="B27" s="35"/>
      <c r="C27" s="35" t="s">
        <v>62</v>
      </c>
      <c r="G27" s="16" t="s">
        <v>224</v>
      </c>
      <c r="N27" s="16" t="s">
        <v>112</v>
      </c>
      <c r="Q27" s="65"/>
      <c r="R27" s="65"/>
      <c r="S27" s="65" t="s">
        <v>62</v>
      </c>
      <c r="T27" s="65"/>
      <c r="U27" s="65"/>
      <c r="V27" s="65"/>
      <c r="W27" s="65"/>
      <c r="X27" s="65"/>
      <c r="Y27" s="65"/>
      <c r="Z27" s="65"/>
      <c r="AA27" s="65"/>
      <c r="AB27" s="65"/>
      <c r="AC27" s="65" t="s">
        <v>288</v>
      </c>
      <c r="AD27" s="65"/>
      <c r="AE27" s="65"/>
      <c r="AF27" s="65"/>
      <c r="AG27" s="65"/>
      <c r="AH27" s="65"/>
      <c r="AI27" s="65"/>
      <c r="AJ27" s="65"/>
      <c r="AK27" s="65"/>
      <c r="AL27" s="65" t="s">
        <v>247</v>
      </c>
      <c r="AM27" s="65"/>
    </row>
    <row r="28" spans="1:39" s="16" customFormat="1" ht="18">
      <c r="A28" s="36"/>
      <c r="B28" s="35"/>
      <c r="C28" s="35" t="s">
        <v>35</v>
      </c>
      <c r="G28" s="16" t="s">
        <v>35</v>
      </c>
      <c r="N28" s="16" t="s">
        <v>35</v>
      </c>
      <c r="Q28" s="65"/>
      <c r="R28" s="65"/>
      <c r="S28" s="65" t="s">
        <v>35</v>
      </c>
      <c r="T28" s="65"/>
      <c r="U28" s="65"/>
      <c r="V28" s="65"/>
      <c r="W28" s="65"/>
      <c r="X28" s="65"/>
      <c r="Y28" s="65"/>
      <c r="Z28" s="65"/>
      <c r="AA28" s="65"/>
      <c r="AB28" s="65"/>
      <c r="AC28" s="65" t="s">
        <v>35</v>
      </c>
      <c r="AD28" s="65"/>
      <c r="AE28" s="65"/>
      <c r="AF28" s="65"/>
      <c r="AG28" s="65"/>
      <c r="AH28" s="65"/>
      <c r="AI28" s="65"/>
      <c r="AJ28" s="65"/>
      <c r="AK28" s="65"/>
      <c r="AL28" s="65" t="s">
        <v>35</v>
      </c>
      <c r="AM28" s="65"/>
    </row>
    <row r="29" spans="1:39" s="16" customFormat="1" ht="18">
      <c r="A29" s="36"/>
      <c r="B29" s="35"/>
      <c r="C29" s="35" t="s">
        <v>37</v>
      </c>
      <c r="G29" s="22" t="s">
        <v>36</v>
      </c>
      <c r="N29" s="16" t="s">
        <v>37</v>
      </c>
      <c r="Q29" s="65"/>
      <c r="R29" s="65"/>
      <c r="S29" s="65" t="s">
        <v>36</v>
      </c>
      <c r="T29" s="65"/>
      <c r="U29" s="65"/>
      <c r="V29" s="65"/>
      <c r="W29" s="65"/>
      <c r="X29" s="65"/>
      <c r="Y29" s="65"/>
      <c r="Z29" s="65"/>
      <c r="AA29" s="65"/>
      <c r="AB29" s="65"/>
      <c r="AC29" s="65" t="s">
        <v>36</v>
      </c>
      <c r="AD29" s="65"/>
      <c r="AE29" s="65"/>
      <c r="AF29" s="65"/>
      <c r="AG29" s="65"/>
      <c r="AH29" s="65"/>
      <c r="AI29" s="65"/>
      <c r="AJ29" s="65"/>
      <c r="AK29" s="65"/>
      <c r="AL29" s="65" t="s">
        <v>37</v>
      </c>
      <c r="AM29" s="65"/>
    </row>
    <row r="30" spans="1:39" s="16" customFormat="1" ht="18">
      <c r="A30" s="53" t="s">
        <v>236</v>
      </c>
      <c r="B30" s="35"/>
      <c r="C30" s="35"/>
      <c r="G30" s="22" t="s">
        <v>37</v>
      </c>
      <c r="R30" s="65"/>
      <c r="S30" s="65" t="s">
        <v>37</v>
      </c>
      <c r="T30" s="65"/>
      <c r="U30" s="65"/>
      <c r="V30" s="65"/>
      <c r="W30" s="65"/>
      <c r="X30" s="65"/>
      <c r="Y30" s="65"/>
      <c r="Z30" s="65"/>
      <c r="AA30" s="65"/>
      <c r="AB30" s="65"/>
      <c r="AC30" s="65" t="s">
        <v>37</v>
      </c>
      <c r="AD30" s="65"/>
      <c r="AE30" s="65"/>
      <c r="AF30" s="65"/>
      <c r="AG30" s="65"/>
      <c r="AH30" s="65"/>
      <c r="AI30" s="65"/>
      <c r="AJ30" s="65"/>
      <c r="AK30" s="65"/>
      <c r="AL30" s="65"/>
      <c r="AM30" s="65"/>
    </row>
    <row r="31" spans="1:39">
      <c r="Q31" s="65" t="s">
        <v>258</v>
      </c>
    </row>
  </sheetData>
  <mergeCells count="24">
    <mergeCell ref="A1:P1"/>
    <mergeCell ref="A2:P2"/>
    <mergeCell ref="A3:P3"/>
    <mergeCell ref="A5:P5"/>
    <mergeCell ref="A8:A10"/>
    <mergeCell ref="K8:P8"/>
    <mergeCell ref="B8:C10"/>
    <mergeCell ref="D8:I8"/>
    <mergeCell ref="Q25:U25"/>
    <mergeCell ref="Q7:Q9"/>
    <mergeCell ref="R7:R9"/>
    <mergeCell ref="S7:S9"/>
    <mergeCell ref="Q1:AM1"/>
    <mergeCell ref="Q2:AM2"/>
    <mergeCell ref="Q3:AM3"/>
    <mergeCell ref="Q5:AM5"/>
    <mergeCell ref="U8:X8"/>
    <mergeCell ref="Y8:AB8"/>
    <mergeCell ref="U7:AC7"/>
    <mergeCell ref="AE8:AH8"/>
    <mergeCell ref="AI8:AL8"/>
    <mergeCell ref="AM8:AM9"/>
    <mergeCell ref="AE7:AM7"/>
    <mergeCell ref="AC8:AC9"/>
  </mergeCells>
  <printOptions horizontalCentered="1"/>
  <pageMargins left="0.95" right="0.25" top="0.5" bottom="0.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view="pageBreakPreview" topLeftCell="A19" zoomScaleSheetLayoutView="100" workbookViewId="0">
      <selection activeCell="D11" sqref="D11"/>
    </sheetView>
  </sheetViews>
  <sheetFormatPr defaultColWidth="8.77734375" defaultRowHeight="18.600000000000001"/>
  <cols>
    <col min="1" max="1" width="39.6640625" style="49" bestFit="1" customWidth="1"/>
    <col min="2" max="2" width="3.6640625" style="31" customWidth="1"/>
    <col min="3" max="3" width="10.33203125" style="49" bestFit="1" customWidth="1"/>
    <col min="4" max="4" width="12.6640625" style="49" customWidth="1"/>
    <col min="5" max="5" width="14" style="49" customWidth="1"/>
    <col min="6" max="6" width="8.88671875" style="49" bestFit="1" customWidth="1"/>
    <col min="7" max="7" width="2.21875" style="31" customWidth="1"/>
    <col min="8" max="8" width="11.21875" style="49" customWidth="1"/>
    <col min="9" max="9" width="10.77734375" style="49" bestFit="1" customWidth="1"/>
    <col min="10" max="10" width="14.6640625" style="49" customWidth="1"/>
    <col min="11" max="11" width="16.5546875" style="49" customWidth="1"/>
    <col min="12" max="16384" width="8.77734375" style="49"/>
  </cols>
  <sheetData>
    <row r="1" spans="1:12" s="1" customFormat="1">
      <c r="A1" s="408" t="s">
        <v>262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2" s="1" customFormat="1" ht="18">
      <c r="A2" s="409" t="s">
        <v>218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2" s="23" customFormat="1" ht="19.2">
      <c r="A3" s="408" t="s">
        <v>219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2" s="23" customFormat="1" ht="19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12" s="10" customFormat="1" ht="19.2">
      <c r="A5" s="416" t="s">
        <v>194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</row>
    <row r="6" spans="1:12" s="1" customFormat="1" ht="19.2" thickBot="1">
      <c r="A6" s="351" t="s">
        <v>53</v>
      </c>
      <c r="B6" s="350"/>
      <c r="C6" s="148"/>
      <c r="D6" s="148"/>
      <c r="E6" s="148"/>
      <c r="F6" s="148"/>
      <c r="G6" s="148"/>
      <c r="H6" s="148"/>
      <c r="I6" s="148"/>
      <c r="J6" s="148"/>
      <c r="K6" s="150" t="s">
        <v>222</v>
      </c>
    </row>
    <row r="7" spans="1:12" s="50" customFormat="1" ht="19.2">
      <c r="A7" s="449" t="s">
        <v>193</v>
      </c>
      <c r="B7" s="352"/>
      <c r="C7" s="446" t="s">
        <v>39</v>
      </c>
      <c r="D7" s="447"/>
      <c r="E7" s="447"/>
      <c r="F7" s="448"/>
      <c r="G7" s="353"/>
      <c r="H7" s="446" t="s">
        <v>40</v>
      </c>
      <c r="I7" s="447"/>
      <c r="J7" s="447"/>
      <c r="K7" s="448"/>
    </row>
    <row r="8" spans="1:12" s="50" customFormat="1">
      <c r="A8" s="450"/>
      <c r="B8" s="352"/>
      <c r="C8" s="354" t="s">
        <v>248</v>
      </c>
      <c r="D8" s="355" t="s">
        <v>249</v>
      </c>
      <c r="E8" s="356" t="s">
        <v>250</v>
      </c>
      <c r="F8" s="357" t="s">
        <v>5</v>
      </c>
      <c r="G8" s="352"/>
      <c r="H8" s="354" t="s">
        <v>248</v>
      </c>
      <c r="I8" s="355" t="s">
        <v>249</v>
      </c>
      <c r="J8" s="355" t="s">
        <v>250</v>
      </c>
      <c r="K8" s="357" t="s">
        <v>5</v>
      </c>
      <c r="L8" s="62"/>
    </row>
    <row r="9" spans="1:12" s="50" customFormat="1" ht="19.2">
      <c r="A9" s="451"/>
      <c r="B9" s="352"/>
      <c r="C9" s="358">
        <v>1</v>
      </c>
      <c r="D9" s="359">
        <v>2</v>
      </c>
      <c r="E9" s="360">
        <v>3</v>
      </c>
      <c r="F9" s="361" t="s">
        <v>259</v>
      </c>
      <c r="G9" s="353"/>
      <c r="H9" s="362">
        <v>1</v>
      </c>
      <c r="I9" s="363">
        <v>2</v>
      </c>
      <c r="J9" s="364">
        <v>3</v>
      </c>
      <c r="K9" s="357" t="s">
        <v>259</v>
      </c>
    </row>
    <row r="10" spans="1:12" ht="19.2">
      <c r="A10" s="207" t="s">
        <v>113</v>
      </c>
      <c r="B10" s="65"/>
      <c r="C10" s="333"/>
      <c r="D10" s="244"/>
      <c r="E10" s="334"/>
      <c r="F10" s="335"/>
      <c r="G10" s="65"/>
      <c r="H10" s="333"/>
      <c r="I10" s="244"/>
      <c r="J10" s="334"/>
      <c r="K10" s="335"/>
    </row>
    <row r="11" spans="1:12" ht="36.6">
      <c r="A11" s="336" t="s">
        <v>114</v>
      </c>
      <c r="B11" s="337"/>
      <c r="C11" s="338"/>
      <c r="D11" s="256"/>
      <c r="E11" s="65"/>
      <c r="F11" s="339"/>
      <c r="G11" s="65"/>
      <c r="H11" s="338"/>
      <c r="I11" s="256"/>
      <c r="J11" s="65"/>
      <c r="K11" s="339"/>
    </row>
    <row r="12" spans="1:12" ht="19.2">
      <c r="A12" s="340" t="s">
        <v>115</v>
      </c>
      <c r="B12" s="341"/>
      <c r="C12" s="338"/>
      <c r="D12" s="256"/>
      <c r="E12" s="65"/>
      <c r="F12" s="339"/>
      <c r="G12" s="65"/>
      <c r="H12" s="338"/>
      <c r="I12" s="256"/>
      <c r="J12" s="65"/>
      <c r="K12" s="339"/>
    </row>
    <row r="13" spans="1:12" ht="19.2">
      <c r="A13" s="340" t="s">
        <v>116</v>
      </c>
      <c r="B13" s="341"/>
      <c r="C13" s="338"/>
      <c r="D13" s="256"/>
      <c r="E13" s="65"/>
      <c r="F13" s="339"/>
      <c r="G13" s="65"/>
      <c r="H13" s="338"/>
      <c r="I13" s="256"/>
      <c r="J13" s="65"/>
      <c r="K13" s="339"/>
    </row>
    <row r="14" spans="1:12" ht="19.2">
      <c r="A14" s="340" t="s">
        <v>117</v>
      </c>
      <c r="B14" s="341"/>
      <c r="C14" s="338"/>
      <c r="D14" s="256"/>
      <c r="E14" s="65"/>
      <c r="F14" s="339"/>
      <c r="G14" s="65"/>
      <c r="H14" s="338"/>
      <c r="I14" s="256"/>
      <c r="J14" s="65"/>
      <c r="K14" s="339"/>
    </row>
    <row r="15" spans="1:12" ht="19.2">
      <c r="A15" s="340" t="s">
        <v>118</v>
      </c>
      <c r="B15" s="341"/>
      <c r="C15" s="338"/>
      <c r="D15" s="256"/>
      <c r="E15" s="65"/>
      <c r="F15" s="339"/>
      <c r="G15" s="65"/>
      <c r="H15" s="338"/>
      <c r="I15" s="256"/>
      <c r="J15" s="65"/>
      <c r="K15" s="339"/>
    </row>
    <row r="16" spans="1:12" ht="19.2">
      <c r="A16" s="340" t="s">
        <v>119</v>
      </c>
      <c r="B16" s="341"/>
      <c r="C16" s="338"/>
      <c r="D16" s="256"/>
      <c r="E16" s="65"/>
      <c r="F16" s="339"/>
      <c r="G16" s="65"/>
      <c r="H16" s="338"/>
      <c r="I16" s="256"/>
      <c r="J16" s="65"/>
      <c r="K16" s="339"/>
    </row>
    <row r="17" spans="1:11" ht="19.2">
      <c r="A17" s="340" t="s">
        <v>120</v>
      </c>
      <c r="B17" s="341"/>
      <c r="C17" s="338"/>
      <c r="D17" s="256"/>
      <c r="E17" s="65"/>
      <c r="F17" s="339"/>
      <c r="G17" s="65"/>
      <c r="H17" s="338"/>
      <c r="I17" s="256"/>
      <c r="J17" s="65"/>
      <c r="K17" s="339"/>
    </row>
    <row r="18" spans="1:11" ht="36.6">
      <c r="A18" s="342" t="s">
        <v>121</v>
      </c>
      <c r="B18" s="337"/>
      <c r="C18" s="338"/>
      <c r="D18" s="256"/>
      <c r="E18" s="65"/>
      <c r="F18" s="339"/>
      <c r="G18" s="65"/>
      <c r="H18" s="338"/>
      <c r="I18" s="256"/>
      <c r="J18" s="65"/>
      <c r="K18" s="339"/>
    </row>
    <row r="19" spans="1:11" ht="19.2">
      <c r="A19" s="366" t="s">
        <v>122</v>
      </c>
      <c r="B19" s="65"/>
      <c r="C19" s="333"/>
      <c r="D19" s="244"/>
      <c r="E19" s="334"/>
      <c r="F19" s="335"/>
      <c r="G19" s="65"/>
      <c r="H19" s="333"/>
      <c r="I19" s="244"/>
      <c r="J19" s="334"/>
      <c r="K19" s="335"/>
    </row>
    <row r="20" spans="1:11" ht="19.2">
      <c r="A20" s="343" t="s">
        <v>123</v>
      </c>
      <c r="B20" s="341"/>
      <c r="C20" s="338"/>
      <c r="D20" s="256"/>
      <c r="E20" s="65"/>
      <c r="F20" s="339"/>
      <c r="G20" s="65"/>
      <c r="H20" s="338"/>
      <c r="I20" s="256"/>
      <c r="J20" s="65"/>
      <c r="K20" s="339"/>
    </row>
    <row r="21" spans="1:11" ht="19.2">
      <c r="A21" s="340" t="s">
        <v>124</v>
      </c>
      <c r="B21" s="341"/>
      <c r="C21" s="338"/>
      <c r="D21" s="256"/>
      <c r="E21" s="65"/>
      <c r="F21" s="339"/>
      <c r="G21" s="65"/>
      <c r="H21" s="338"/>
      <c r="I21" s="256"/>
      <c r="J21" s="65"/>
      <c r="K21" s="339"/>
    </row>
    <row r="22" spans="1:11" ht="19.2">
      <c r="A22" s="344" t="s">
        <v>125</v>
      </c>
      <c r="B22" s="341"/>
      <c r="C22" s="338"/>
      <c r="D22" s="256"/>
      <c r="E22" s="65"/>
      <c r="F22" s="339"/>
      <c r="G22" s="65"/>
      <c r="H22" s="338"/>
      <c r="I22" s="256"/>
      <c r="J22" s="65"/>
      <c r="K22" s="339"/>
    </row>
    <row r="23" spans="1:11" ht="19.2">
      <c r="A23" s="366" t="s">
        <v>126</v>
      </c>
      <c r="B23" s="65"/>
      <c r="C23" s="333"/>
      <c r="D23" s="244"/>
      <c r="E23" s="334"/>
      <c r="F23" s="335"/>
      <c r="G23" s="65"/>
      <c r="H23" s="333"/>
      <c r="I23" s="244"/>
      <c r="J23" s="334"/>
      <c r="K23" s="335"/>
    </row>
    <row r="24" spans="1:11" ht="19.2">
      <c r="A24" s="343" t="s">
        <v>127</v>
      </c>
      <c r="B24" s="341"/>
      <c r="C24" s="338"/>
      <c r="D24" s="256"/>
      <c r="E24" s="65"/>
      <c r="F24" s="339"/>
      <c r="G24" s="65"/>
      <c r="H24" s="338"/>
      <c r="I24" s="256"/>
      <c r="J24" s="65"/>
      <c r="K24" s="339"/>
    </row>
    <row r="25" spans="1:11" ht="19.2">
      <c r="A25" s="340" t="s">
        <v>128</v>
      </c>
      <c r="B25" s="341"/>
      <c r="C25" s="338"/>
      <c r="D25" s="256"/>
      <c r="E25" s="65"/>
      <c r="F25" s="339"/>
      <c r="G25" s="65"/>
      <c r="H25" s="338"/>
      <c r="I25" s="256"/>
      <c r="J25" s="65"/>
      <c r="K25" s="339"/>
    </row>
    <row r="26" spans="1:11" ht="19.2">
      <c r="A26" s="340" t="s">
        <v>129</v>
      </c>
      <c r="B26" s="341"/>
      <c r="C26" s="338"/>
      <c r="D26" s="256"/>
      <c r="E26" s="65"/>
      <c r="F26" s="339"/>
      <c r="G26" s="65"/>
      <c r="H26" s="338"/>
      <c r="I26" s="256"/>
      <c r="J26" s="65"/>
      <c r="K26" s="339"/>
    </row>
    <row r="27" spans="1:11" ht="19.2">
      <c r="A27" s="340" t="s">
        <v>130</v>
      </c>
      <c r="B27" s="341"/>
      <c r="C27" s="338"/>
      <c r="D27" s="256"/>
      <c r="E27" s="65"/>
      <c r="F27" s="339"/>
      <c r="G27" s="65"/>
      <c r="H27" s="338"/>
      <c r="I27" s="256"/>
      <c r="J27" s="65"/>
      <c r="K27" s="339"/>
    </row>
    <row r="28" spans="1:11" ht="19.2">
      <c r="A28" s="340" t="s">
        <v>131</v>
      </c>
      <c r="B28" s="341"/>
      <c r="C28" s="338"/>
      <c r="D28" s="256"/>
      <c r="E28" s="65"/>
      <c r="F28" s="339"/>
      <c r="G28" s="65"/>
      <c r="H28" s="338"/>
      <c r="I28" s="256"/>
      <c r="J28" s="65"/>
      <c r="K28" s="339"/>
    </row>
    <row r="29" spans="1:11" ht="19.2">
      <c r="A29" s="344" t="s">
        <v>132</v>
      </c>
      <c r="B29" s="341"/>
      <c r="C29" s="338"/>
      <c r="D29" s="256"/>
      <c r="E29" s="65"/>
      <c r="F29" s="339"/>
      <c r="G29" s="65"/>
      <c r="H29" s="338"/>
      <c r="I29" s="256"/>
      <c r="J29" s="65"/>
      <c r="K29" s="339"/>
    </row>
    <row r="30" spans="1:11" ht="19.2">
      <c r="A30" s="207" t="s">
        <v>133</v>
      </c>
      <c r="B30" s="65"/>
      <c r="C30" s="333"/>
      <c r="D30" s="244"/>
      <c r="E30" s="334"/>
      <c r="F30" s="335"/>
      <c r="G30" s="65"/>
      <c r="H30" s="333"/>
      <c r="I30" s="244"/>
      <c r="J30" s="334"/>
      <c r="K30" s="335"/>
    </row>
    <row r="31" spans="1:11" ht="19.2">
      <c r="A31" s="343" t="s">
        <v>134</v>
      </c>
      <c r="B31" s="341"/>
      <c r="C31" s="338"/>
      <c r="D31" s="256"/>
      <c r="E31" s="65"/>
      <c r="F31" s="339"/>
      <c r="G31" s="65"/>
      <c r="H31" s="338"/>
      <c r="I31" s="256"/>
      <c r="J31" s="65"/>
      <c r="K31" s="339"/>
    </row>
    <row r="32" spans="1:11" ht="19.2">
      <c r="A32" s="340" t="s">
        <v>135</v>
      </c>
      <c r="B32" s="341"/>
      <c r="C32" s="338"/>
      <c r="D32" s="256"/>
      <c r="E32" s="65"/>
      <c r="F32" s="339"/>
      <c r="G32" s="65"/>
      <c r="H32" s="338"/>
      <c r="I32" s="256"/>
      <c r="J32" s="65"/>
      <c r="K32" s="339"/>
    </row>
    <row r="33" spans="1:11" ht="19.2">
      <c r="A33" s="340" t="s">
        <v>136</v>
      </c>
      <c r="B33" s="341"/>
      <c r="C33" s="338"/>
      <c r="D33" s="256"/>
      <c r="E33" s="65"/>
      <c r="F33" s="339"/>
      <c r="G33" s="65"/>
      <c r="H33" s="338"/>
      <c r="I33" s="256"/>
      <c r="J33" s="65"/>
      <c r="K33" s="339"/>
    </row>
    <row r="34" spans="1:11" ht="19.2">
      <c r="A34" s="340" t="s">
        <v>137</v>
      </c>
      <c r="B34" s="341"/>
      <c r="C34" s="338"/>
      <c r="D34" s="256"/>
      <c r="E34" s="65"/>
      <c r="F34" s="339"/>
      <c r="G34" s="65"/>
      <c r="H34" s="338"/>
      <c r="I34" s="256"/>
      <c r="J34" s="65"/>
      <c r="K34" s="339"/>
    </row>
    <row r="35" spans="1:11" ht="19.2">
      <c r="A35" s="340" t="s">
        <v>138</v>
      </c>
      <c r="B35" s="341"/>
      <c r="C35" s="338"/>
      <c r="D35" s="256"/>
      <c r="E35" s="65"/>
      <c r="F35" s="339"/>
      <c r="G35" s="65"/>
      <c r="H35" s="338"/>
      <c r="I35" s="256"/>
      <c r="J35" s="65"/>
      <c r="K35" s="339"/>
    </row>
    <row r="36" spans="1:11" ht="19.2">
      <c r="A36" s="340" t="s">
        <v>139</v>
      </c>
      <c r="B36" s="341"/>
      <c r="C36" s="338"/>
      <c r="D36" s="256"/>
      <c r="E36" s="65"/>
      <c r="F36" s="339"/>
      <c r="G36" s="65"/>
      <c r="H36" s="338"/>
      <c r="I36" s="256"/>
      <c r="J36" s="65"/>
      <c r="K36" s="339"/>
    </row>
    <row r="37" spans="1:11" ht="19.2">
      <c r="A37" s="340" t="s">
        <v>140</v>
      </c>
      <c r="B37" s="341"/>
      <c r="C37" s="338"/>
      <c r="D37" s="256"/>
      <c r="E37" s="65"/>
      <c r="F37" s="339"/>
      <c r="G37" s="65"/>
      <c r="H37" s="338"/>
      <c r="I37" s="256"/>
      <c r="J37" s="65"/>
      <c r="K37" s="339"/>
    </row>
    <row r="38" spans="1:11" ht="19.2">
      <c r="A38" s="340" t="s">
        <v>141</v>
      </c>
      <c r="B38" s="341"/>
      <c r="C38" s="338"/>
      <c r="D38" s="256"/>
      <c r="E38" s="65"/>
      <c r="F38" s="339"/>
      <c r="G38" s="65"/>
      <c r="H38" s="338"/>
      <c r="I38" s="256"/>
      <c r="J38" s="65"/>
      <c r="K38" s="339"/>
    </row>
    <row r="39" spans="1:11" ht="19.2">
      <c r="A39" s="344" t="s">
        <v>142</v>
      </c>
      <c r="B39" s="341"/>
      <c r="C39" s="338"/>
      <c r="D39" s="256"/>
      <c r="E39" s="65"/>
      <c r="F39" s="339"/>
      <c r="G39" s="65"/>
      <c r="H39" s="338"/>
      <c r="I39" s="256"/>
      <c r="J39" s="65"/>
      <c r="K39" s="339"/>
    </row>
    <row r="40" spans="1:11" ht="19.2">
      <c r="A40" s="207" t="s">
        <v>143</v>
      </c>
      <c r="B40" s="65"/>
      <c r="C40" s="333"/>
      <c r="D40" s="244"/>
      <c r="E40" s="334"/>
      <c r="F40" s="335"/>
      <c r="G40" s="65"/>
      <c r="H40" s="333"/>
      <c r="I40" s="244"/>
      <c r="J40" s="334"/>
      <c r="K40" s="335"/>
    </row>
    <row r="41" spans="1:11" ht="19.2">
      <c r="A41" s="343" t="s">
        <v>144</v>
      </c>
      <c r="B41" s="341"/>
      <c r="C41" s="338"/>
      <c r="D41" s="256"/>
      <c r="E41" s="65"/>
      <c r="F41" s="339"/>
      <c r="G41" s="65"/>
      <c r="H41" s="338"/>
      <c r="I41" s="256"/>
      <c r="J41" s="65"/>
      <c r="K41" s="339"/>
    </row>
    <row r="42" spans="1:11" ht="19.2">
      <c r="A42" s="340" t="s">
        <v>145</v>
      </c>
      <c r="B42" s="341"/>
      <c r="C42" s="338"/>
      <c r="D42" s="256"/>
      <c r="E42" s="65"/>
      <c r="F42" s="339"/>
      <c r="G42" s="65"/>
      <c r="H42" s="338"/>
      <c r="I42" s="256"/>
      <c r="J42" s="65"/>
      <c r="K42" s="339"/>
    </row>
    <row r="43" spans="1:11" ht="19.2">
      <c r="A43" s="340" t="s">
        <v>146</v>
      </c>
      <c r="B43" s="341"/>
      <c r="C43" s="338"/>
      <c r="D43" s="256"/>
      <c r="E43" s="65"/>
      <c r="F43" s="339"/>
      <c r="G43" s="65"/>
      <c r="H43" s="338"/>
      <c r="I43" s="256"/>
      <c r="J43" s="65"/>
      <c r="K43" s="339"/>
    </row>
    <row r="44" spans="1:11" ht="19.2">
      <c r="A44" s="344" t="s">
        <v>147</v>
      </c>
      <c r="B44" s="341"/>
      <c r="C44" s="338"/>
      <c r="D44" s="256"/>
      <c r="E44" s="65"/>
      <c r="F44" s="339"/>
      <c r="G44" s="65"/>
      <c r="H44" s="338"/>
      <c r="I44" s="256"/>
      <c r="J44" s="65"/>
      <c r="K44" s="339"/>
    </row>
    <row r="45" spans="1:11" ht="19.2">
      <c r="A45" s="207" t="s">
        <v>148</v>
      </c>
      <c r="B45" s="65"/>
      <c r="C45" s="333"/>
      <c r="D45" s="244"/>
      <c r="E45" s="334"/>
      <c r="F45" s="335"/>
      <c r="G45" s="65"/>
      <c r="H45" s="333"/>
      <c r="I45" s="244"/>
      <c r="J45" s="334"/>
      <c r="K45" s="335"/>
    </row>
    <row r="46" spans="1:11" ht="19.2">
      <c r="A46" s="343" t="s">
        <v>149</v>
      </c>
      <c r="B46" s="341"/>
      <c r="C46" s="338"/>
      <c r="D46" s="256"/>
      <c r="E46" s="65"/>
      <c r="F46" s="339"/>
      <c r="G46" s="65"/>
      <c r="H46" s="338"/>
      <c r="I46" s="256"/>
      <c r="J46" s="65"/>
      <c r="K46" s="339"/>
    </row>
    <row r="47" spans="1:11" ht="19.2">
      <c r="A47" s="340" t="s">
        <v>150</v>
      </c>
      <c r="B47" s="341"/>
      <c r="C47" s="338"/>
      <c r="D47" s="256"/>
      <c r="E47" s="65"/>
      <c r="F47" s="339"/>
      <c r="G47" s="65"/>
      <c r="H47" s="338"/>
      <c r="I47" s="256"/>
      <c r="J47" s="65"/>
      <c r="K47" s="339"/>
    </row>
    <row r="48" spans="1:11" ht="19.2">
      <c r="A48" s="340" t="s">
        <v>151</v>
      </c>
      <c r="B48" s="341"/>
      <c r="C48" s="338"/>
      <c r="D48" s="256"/>
      <c r="E48" s="65"/>
      <c r="F48" s="339"/>
      <c r="G48" s="65"/>
      <c r="H48" s="338"/>
      <c r="I48" s="256"/>
      <c r="J48" s="65"/>
      <c r="K48" s="339"/>
    </row>
    <row r="49" spans="1:11" ht="36.6">
      <c r="A49" s="342" t="s">
        <v>152</v>
      </c>
      <c r="B49" s="337"/>
      <c r="C49" s="338"/>
      <c r="D49" s="256"/>
      <c r="E49" s="65"/>
      <c r="F49" s="339"/>
      <c r="G49" s="65"/>
      <c r="H49" s="338"/>
      <c r="I49" s="256"/>
      <c r="J49" s="65"/>
      <c r="K49" s="339"/>
    </row>
    <row r="50" spans="1:11" ht="19.2">
      <c r="A50" s="207" t="s">
        <v>153</v>
      </c>
      <c r="B50" s="65"/>
      <c r="C50" s="333"/>
      <c r="D50" s="244"/>
      <c r="E50" s="334"/>
      <c r="F50" s="335"/>
      <c r="G50" s="65"/>
      <c r="H50" s="333"/>
      <c r="I50" s="244"/>
      <c r="J50" s="334"/>
      <c r="K50" s="335"/>
    </row>
    <row r="51" spans="1:11" ht="19.2">
      <c r="A51" s="343" t="s">
        <v>154</v>
      </c>
      <c r="B51" s="341"/>
      <c r="C51" s="338"/>
      <c r="D51" s="256"/>
      <c r="E51" s="65"/>
      <c r="F51" s="339"/>
      <c r="G51" s="65"/>
      <c r="H51" s="338"/>
      <c r="I51" s="256"/>
      <c r="J51" s="65"/>
      <c r="K51" s="339"/>
    </row>
    <row r="52" spans="1:11" ht="19.2">
      <c r="A52" s="340" t="s">
        <v>155</v>
      </c>
      <c r="B52" s="341"/>
      <c r="C52" s="338"/>
      <c r="D52" s="256"/>
      <c r="E52" s="65"/>
      <c r="F52" s="339"/>
      <c r="G52" s="65"/>
      <c r="H52" s="338"/>
      <c r="I52" s="256"/>
      <c r="J52" s="65"/>
      <c r="K52" s="339"/>
    </row>
    <row r="53" spans="1:11" ht="19.2">
      <c r="A53" s="340" t="s">
        <v>156</v>
      </c>
      <c r="B53" s="341"/>
      <c r="C53" s="338"/>
      <c r="D53" s="256"/>
      <c r="E53" s="65"/>
      <c r="F53" s="339"/>
      <c r="G53" s="65"/>
      <c r="H53" s="338"/>
      <c r="I53" s="256"/>
      <c r="J53" s="65"/>
      <c r="K53" s="339"/>
    </row>
    <row r="54" spans="1:11" ht="19.2">
      <c r="A54" s="340" t="s">
        <v>157</v>
      </c>
      <c r="B54" s="341"/>
      <c r="C54" s="338"/>
      <c r="D54" s="256"/>
      <c r="E54" s="65"/>
      <c r="F54" s="339"/>
      <c r="G54" s="65"/>
      <c r="H54" s="338"/>
      <c r="I54" s="256"/>
      <c r="J54" s="65"/>
      <c r="K54" s="339"/>
    </row>
    <row r="55" spans="1:11" ht="19.2">
      <c r="A55" s="340" t="s">
        <v>158</v>
      </c>
      <c r="B55" s="341"/>
      <c r="C55" s="338"/>
      <c r="D55" s="256"/>
      <c r="E55" s="65"/>
      <c r="F55" s="339"/>
      <c r="G55" s="65"/>
      <c r="H55" s="338"/>
      <c r="I55" s="256"/>
      <c r="J55" s="65"/>
      <c r="K55" s="339"/>
    </row>
    <row r="56" spans="1:11" ht="19.2">
      <c r="A56" s="344" t="s">
        <v>159</v>
      </c>
      <c r="B56" s="341"/>
      <c r="C56" s="338"/>
      <c r="D56" s="256"/>
      <c r="E56" s="65"/>
      <c r="F56" s="339"/>
      <c r="G56" s="65"/>
      <c r="H56" s="338"/>
      <c r="I56" s="256"/>
      <c r="J56" s="65"/>
      <c r="K56" s="339"/>
    </row>
    <row r="57" spans="1:11" ht="19.2">
      <c r="A57" s="207" t="s">
        <v>160</v>
      </c>
      <c r="B57" s="65"/>
      <c r="C57" s="333"/>
      <c r="D57" s="244"/>
      <c r="E57" s="334"/>
      <c r="F57" s="335"/>
      <c r="G57" s="65"/>
      <c r="H57" s="333"/>
      <c r="I57" s="244"/>
      <c r="J57" s="334"/>
      <c r="K57" s="335"/>
    </row>
    <row r="58" spans="1:11" ht="19.2">
      <c r="A58" s="343" t="s">
        <v>161</v>
      </c>
      <c r="B58" s="341"/>
      <c r="C58" s="338"/>
      <c r="D58" s="256"/>
      <c r="E58" s="65"/>
      <c r="F58" s="339"/>
      <c r="G58" s="65"/>
      <c r="H58" s="338"/>
      <c r="I58" s="256"/>
      <c r="J58" s="65"/>
      <c r="K58" s="339"/>
    </row>
    <row r="59" spans="1:11" ht="19.2">
      <c r="A59" s="340" t="s">
        <v>162</v>
      </c>
      <c r="B59" s="341"/>
      <c r="C59" s="338"/>
      <c r="D59" s="256"/>
      <c r="E59" s="65"/>
      <c r="F59" s="339"/>
      <c r="G59" s="65"/>
      <c r="H59" s="338"/>
      <c r="I59" s="256"/>
      <c r="J59" s="65"/>
      <c r="K59" s="339"/>
    </row>
    <row r="60" spans="1:11" ht="19.2">
      <c r="A60" s="340" t="s">
        <v>163</v>
      </c>
      <c r="B60" s="341"/>
      <c r="C60" s="338"/>
      <c r="D60" s="256"/>
      <c r="E60" s="65"/>
      <c r="F60" s="339"/>
      <c r="G60" s="65"/>
      <c r="H60" s="338"/>
      <c r="I60" s="256"/>
      <c r="J60" s="65"/>
      <c r="K60" s="339"/>
    </row>
    <row r="61" spans="1:11" ht="19.2">
      <c r="A61" s="344" t="s">
        <v>164</v>
      </c>
      <c r="B61" s="341"/>
      <c r="C61" s="338"/>
      <c r="D61" s="256"/>
      <c r="E61" s="65"/>
      <c r="F61" s="339"/>
      <c r="G61" s="65"/>
      <c r="H61" s="338"/>
      <c r="I61" s="256"/>
      <c r="J61" s="65"/>
      <c r="K61" s="339"/>
    </row>
    <row r="62" spans="1:11" ht="19.2">
      <c r="A62" s="207" t="s">
        <v>165</v>
      </c>
      <c r="B62" s="65"/>
      <c r="C62" s="333"/>
      <c r="D62" s="244"/>
      <c r="E62" s="334"/>
      <c r="F62" s="335"/>
      <c r="G62" s="65"/>
      <c r="H62" s="333"/>
      <c r="I62" s="244"/>
      <c r="J62" s="334"/>
      <c r="K62" s="335"/>
    </row>
    <row r="63" spans="1:11" ht="19.2">
      <c r="A63" s="343" t="s">
        <v>166</v>
      </c>
      <c r="B63" s="341"/>
      <c r="C63" s="338"/>
      <c r="D63" s="256"/>
      <c r="E63" s="65"/>
      <c r="F63" s="339"/>
      <c r="G63" s="65"/>
      <c r="H63" s="338"/>
      <c r="I63" s="256"/>
      <c r="J63" s="65"/>
      <c r="K63" s="339"/>
    </row>
    <row r="64" spans="1:11" ht="19.2">
      <c r="A64" s="340" t="s">
        <v>167</v>
      </c>
      <c r="B64" s="341"/>
      <c r="C64" s="338"/>
      <c r="D64" s="256"/>
      <c r="E64" s="65"/>
      <c r="F64" s="339"/>
      <c r="G64" s="65"/>
      <c r="H64" s="338"/>
      <c r="I64" s="256"/>
      <c r="J64" s="65"/>
      <c r="K64" s="339"/>
    </row>
    <row r="65" spans="1:11" ht="19.2">
      <c r="A65" s="340" t="s">
        <v>168</v>
      </c>
      <c r="B65" s="341"/>
      <c r="C65" s="338"/>
      <c r="D65" s="256"/>
      <c r="E65" s="65"/>
      <c r="F65" s="339"/>
      <c r="G65" s="65"/>
      <c r="H65" s="338"/>
      <c r="I65" s="256"/>
      <c r="J65" s="65"/>
      <c r="K65" s="339"/>
    </row>
    <row r="66" spans="1:11" ht="19.2">
      <c r="A66" s="340" t="s">
        <v>169</v>
      </c>
      <c r="B66" s="341"/>
      <c r="C66" s="338"/>
      <c r="D66" s="256"/>
      <c r="E66" s="65"/>
      <c r="F66" s="339"/>
      <c r="G66" s="65"/>
      <c r="H66" s="338"/>
      <c r="I66" s="256"/>
      <c r="J66" s="65"/>
      <c r="K66" s="339"/>
    </row>
    <row r="67" spans="1:11" ht="19.2">
      <c r="A67" s="344" t="s">
        <v>170</v>
      </c>
      <c r="B67" s="341"/>
      <c r="C67" s="338"/>
      <c r="D67" s="256"/>
      <c r="E67" s="65"/>
      <c r="F67" s="339"/>
      <c r="G67" s="65"/>
      <c r="H67" s="338"/>
      <c r="I67" s="256"/>
      <c r="J67" s="65"/>
      <c r="K67" s="339"/>
    </row>
    <row r="68" spans="1:11" ht="19.2">
      <c r="A68" s="207" t="s">
        <v>171</v>
      </c>
      <c r="B68" s="65"/>
      <c r="C68" s="333"/>
      <c r="D68" s="244"/>
      <c r="E68" s="334"/>
      <c r="F68" s="335"/>
      <c r="G68" s="65"/>
      <c r="H68" s="333"/>
      <c r="I68" s="244"/>
      <c r="J68" s="334"/>
      <c r="K68" s="335"/>
    </row>
    <row r="69" spans="1:11" ht="19.2">
      <c r="A69" s="343" t="s">
        <v>172</v>
      </c>
      <c r="B69" s="341"/>
      <c r="C69" s="338"/>
      <c r="D69" s="256"/>
      <c r="E69" s="65"/>
      <c r="F69" s="339"/>
      <c r="G69" s="65"/>
      <c r="H69" s="338"/>
      <c r="I69" s="256"/>
      <c r="J69" s="65"/>
      <c r="K69" s="339"/>
    </row>
    <row r="70" spans="1:11" ht="19.2">
      <c r="A70" s="340" t="s">
        <v>173</v>
      </c>
      <c r="B70" s="341"/>
      <c r="C70" s="338"/>
      <c r="D70" s="256"/>
      <c r="E70" s="65"/>
      <c r="F70" s="339"/>
      <c r="G70" s="65"/>
      <c r="H70" s="338"/>
      <c r="I70" s="256"/>
      <c r="J70" s="65"/>
      <c r="K70" s="339"/>
    </row>
    <row r="71" spans="1:11" ht="19.2">
      <c r="A71" s="340" t="s">
        <v>174</v>
      </c>
      <c r="B71" s="341"/>
      <c r="C71" s="338"/>
      <c r="D71" s="256"/>
      <c r="E71" s="65"/>
      <c r="F71" s="339"/>
      <c r="G71" s="65"/>
      <c r="H71" s="338"/>
      <c r="I71" s="256"/>
      <c r="J71" s="65"/>
      <c r="K71" s="339"/>
    </row>
    <row r="72" spans="1:11" ht="19.2">
      <c r="A72" s="344" t="s">
        <v>175</v>
      </c>
      <c r="B72" s="341"/>
      <c r="C72" s="338"/>
      <c r="D72" s="256"/>
      <c r="E72" s="65"/>
      <c r="F72" s="345"/>
      <c r="G72" s="65"/>
      <c r="H72" s="338"/>
      <c r="I72" s="256"/>
      <c r="J72" s="65"/>
      <c r="K72" s="339"/>
    </row>
    <row r="73" spans="1:11" ht="19.8" thickBot="1">
      <c r="A73" s="311" t="s">
        <v>5</v>
      </c>
      <c r="B73" s="65"/>
      <c r="C73" s="346"/>
      <c r="D73" s="311"/>
      <c r="E73" s="347"/>
      <c r="F73" s="348"/>
      <c r="G73" s="65"/>
      <c r="H73" s="346"/>
      <c r="I73" s="311"/>
      <c r="J73" s="349"/>
      <c r="K73" s="348"/>
    </row>
    <row r="74" spans="1:11" ht="19.8" thickTop="1">
      <c r="A74" s="65" t="s">
        <v>257</v>
      </c>
      <c r="B74" s="65"/>
      <c r="C74" s="65"/>
      <c r="D74" s="65"/>
      <c r="E74" s="65"/>
      <c r="F74" s="65"/>
      <c r="G74" s="65"/>
      <c r="H74" s="65"/>
      <c r="I74" s="74"/>
      <c r="J74" s="74"/>
      <c r="K74" s="74"/>
    </row>
    <row r="75" spans="1:11" ht="19.2">
      <c r="A75" s="65"/>
      <c r="B75" s="65"/>
      <c r="C75" s="65"/>
      <c r="D75" s="65"/>
      <c r="E75" s="65"/>
      <c r="F75" s="65"/>
      <c r="G75" s="65"/>
      <c r="H75" s="65"/>
      <c r="I75" s="74"/>
      <c r="J75" s="74"/>
      <c r="K75" s="74"/>
    </row>
    <row r="76" spans="1:11" s="1" customFormat="1" ht="17.399999999999999">
      <c r="A76" s="74" t="s">
        <v>34</v>
      </c>
      <c r="B76" s="65"/>
      <c r="D76" s="74"/>
      <c r="E76" s="74" t="s">
        <v>34</v>
      </c>
      <c r="F76" s="74"/>
      <c r="G76" s="65"/>
      <c r="H76" s="74"/>
      <c r="I76" s="74"/>
      <c r="J76" s="65" t="s">
        <v>34</v>
      </c>
      <c r="K76" s="74"/>
    </row>
    <row r="77" spans="1:11" s="16" customFormat="1" ht="17.399999999999999">
      <c r="A77" s="65" t="s">
        <v>62</v>
      </c>
      <c r="B77" s="65"/>
      <c r="D77" s="65"/>
      <c r="E77" s="65" t="s">
        <v>224</v>
      </c>
      <c r="F77" s="65"/>
      <c r="G77" s="65"/>
      <c r="H77" s="365"/>
      <c r="I77" s="65"/>
      <c r="J77" s="65" t="s">
        <v>112</v>
      </c>
      <c r="K77" s="65"/>
    </row>
    <row r="78" spans="1:11" s="16" customFormat="1" ht="17.399999999999999">
      <c r="A78" s="65" t="s">
        <v>35</v>
      </c>
      <c r="B78" s="65"/>
      <c r="D78" s="65"/>
      <c r="E78" s="65" t="s">
        <v>35</v>
      </c>
      <c r="F78" s="65"/>
      <c r="G78" s="146"/>
      <c r="H78" s="365"/>
      <c r="I78" s="65"/>
      <c r="J78" s="65" t="s">
        <v>35</v>
      </c>
      <c r="K78" s="65"/>
    </row>
    <row r="79" spans="1:11" s="15" customFormat="1" ht="17.399999999999999">
      <c r="A79" s="65" t="s">
        <v>36</v>
      </c>
      <c r="B79" s="65"/>
      <c r="D79" s="65"/>
      <c r="E79" s="65" t="s">
        <v>36</v>
      </c>
      <c r="F79" s="65"/>
      <c r="G79" s="74"/>
      <c r="H79" s="146"/>
      <c r="I79" s="146"/>
      <c r="J79" s="65" t="s">
        <v>37</v>
      </c>
      <c r="K79" s="146"/>
    </row>
    <row r="80" spans="1:11" s="1" customFormat="1" ht="17.399999999999999">
      <c r="A80" s="65" t="s">
        <v>37</v>
      </c>
      <c r="B80" s="65"/>
      <c r="D80" s="65"/>
      <c r="E80" s="65" t="s">
        <v>37</v>
      </c>
      <c r="F80" s="65"/>
      <c r="G80" s="65"/>
      <c r="H80" s="74"/>
      <c r="I80" s="74"/>
      <c r="J80" s="74"/>
      <c r="K80" s="74"/>
    </row>
    <row r="81" spans="7:7">
      <c r="G81" s="49"/>
    </row>
  </sheetData>
  <mergeCells count="7">
    <mergeCell ref="C7:F7"/>
    <mergeCell ref="A7:A9"/>
    <mergeCell ref="H7:K7"/>
    <mergeCell ref="A1:K1"/>
    <mergeCell ref="A2:K2"/>
    <mergeCell ref="A3:K3"/>
    <mergeCell ref="A5:K5"/>
  </mergeCells>
  <printOptions horizontalCentered="1"/>
  <pageMargins left="0.95" right="0.2" top="0.25" bottom="0.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270</vt:lpstr>
      <vt:lpstr>270-1</vt:lpstr>
      <vt:lpstr>270-2</vt:lpstr>
      <vt:lpstr>270-3</vt:lpstr>
      <vt:lpstr>270-4</vt:lpstr>
      <vt:lpstr>270-5</vt:lpstr>
      <vt:lpstr>270-6</vt:lpstr>
      <vt:lpstr>270-7</vt:lpstr>
      <vt:lpstr>'270'!Print_Area</vt:lpstr>
      <vt:lpstr>'270-1'!Print_Area</vt:lpstr>
      <vt:lpstr>'270-2'!Print_Area</vt:lpstr>
      <vt:lpstr>'270-5'!Print_Area</vt:lpstr>
      <vt:lpstr>'270-6'!Print_Area</vt:lpstr>
      <vt:lpstr>'270-7'!Print_Area</vt:lpstr>
      <vt:lpstr>'270-7'!Print_Titles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Amrit Shrestha</dc:creator>
  <cp:lastModifiedBy>Dilli Adhikari</cp:lastModifiedBy>
  <cp:lastPrinted>2023-01-01T07:08:23Z</cp:lastPrinted>
  <dcterms:created xsi:type="dcterms:W3CDTF">2018-10-09T13:56:02Z</dcterms:created>
  <dcterms:modified xsi:type="dcterms:W3CDTF">2023-06-07T06:22:40Z</dcterms:modified>
</cp:coreProperties>
</file>